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74D043-B1F8-44CD-919C-D7FDBAC9CB80}" xr6:coauthVersionLast="47" xr6:coauthVersionMax="47" xr10:uidLastSave="{00000000-0000-0000-0000-000000000000}"/>
  <bookViews>
    <workbookView xWindow="-108" yWindow="-108" windowWidth="23256" windowHeight="12576" tabRatio="265" xr2:uid="{00000000-000D-0000-FFFF-FFFF00000000}"/>
  </bookViews>
  <sheets>
    <sheet name="Master 2021" sheetId="14" r:id="rId1"/>
  </sheets>
  <definedNames>
    <definedName name="_xlnm.Print_Area" localSheetId="0">'Master 2021'!$A$7:$I$78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4" l="1"/>
  <c r="J75" i="14"/>
  <c r="J76" i="14"/>
  <c r="J77" i="14"/>
  <c r="J78" i="14"/>
  <c r="J66" i="14"/>
  <c r="J67" i="14"/>
  <c r="J68" i="14"/>
  <c r="J69" i="14"/>
  <c r="J70" i="14"/>
  <c r="J71" i="14"/>
  <c r="J72" i="14"/>
  <c r="J60" i="14"/>
  <c r="J61" i="14"/>
  <c r="J62" i="14"/>
  <c r="J63" i="14"/>
  <c r="J56" i="14"/>
  <c r="J57" i="14"/>
  <c r="J49" i="14"/>
  <c r="J51" i="14"/>
  <c r="J52" i="14"/>
  <c r="J53" i="14"/>
  <c r="J42" i="14"/>
  <c r="J43" i="14"/>
  <c r="J44" i="14"/>
  <c r="J36" i="14"/>
  <c r="J37" i="14"/>
  <c r="J38" i="14"/>
  <c r="J39" i="14"/>
  <c r="J33" i="14"/>
  <c r="J28" i="14"/>
  <c r="J29" i="14"/>
  <c r="J30" i="14"/>
  <c r="J24" i="14"/>
  <c r="J25" i="14"/>
  <c r="J17" i="14"/>
  <c r="J18" i="14"/>
  <c r="J19" i="14"/>
  <c r="J20" i="14"/>
  <c r="J21" i="14"/>
  <c r="J14" i="14"/>
  <c r="J9" i="14"/>
  <c r="J10" i="14"/>
  <c r="J11" i="14"/>
  <c r="J74" i="14"/>
  <c r="J65" i="14"/>
  <c r="J59" i="14"/>
  <c r="J55" i="14"/>
  <c r="J46" i="14"/>
  <c r="J41" i="14"/>
  <c r="J35" i="14"/>
  <c r="J32" i="14"/>
  <c r="J27" i="14"/>
  <c r="J23" i="14"/>
  <c r="J16" i="14"/>
  <c r="J13" i="14"/>
  <c r="J8" i="14"/>
  <c r="X42" i="14" l="1"/>
  <c r="Y42" i="14"/>
  <c r="I42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J79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J73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J64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J58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J54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J47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J45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J40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J34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J31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J26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J22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J15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2" i="14"/>
  <c r="X9" i="14"/>
  <c r="Y9" i="14"/>
  <c r="X10" i="14"/>
  <c r="Y10" i="14"/>
  <c r="X11" i="14"/>
  <c r="Y11" i="14"/>
  <c r="X13" i="14"/>
  <c r="Y13" i="14"/>
  <c r="X14" i="14"/>
  <c r="Y14" i="14"/>
  <c r="X16" i="14"/>
  <c r="Y16" i="14"/>
  <c r="X17" i="14"/>
  <c r="Y17" i="14"/>
  <c r="X18" i="14"/>
  <c r="Y18" i="14"/>
  <c r="X19" i="14"/>
  <c r="Y19" i="14"/>
  <c r="X20" i="14"/>
  <c r="Y20" i="14"/>
  <c r="X21" i="14"/>
  <c r="Y21" i="14"/>
  <c r="X23" i="14"/>
  <c r="Y23" i="14"/>
  <c r="X24" i="14"/>
  <c r="Y24" i="14"/>
  <c r="X25" i="14"/>
  <c r="Y25" i="14"/>
  <c r="X27" i="14"/>
  <c r="Y27" i="14"/>
  <c r="X28" i="14"/>
  <c r="Y28" i="14"/>
  <c r="X29" i="14"/>
  <c r="Y29" i="14"/>
  <c r="X30" i="14"/>
  <c r="Y30" i="14"/>
  <c r="X32" i="14"/>
  <c r="Y32" i="14"/>
  <c r="X33" i="14"/>
  <c r="Y33" i="14"/>
  <c r="X35" i="14"/>
  <c r="Y35" i="14"/>
  <c r="X36" i="14"/>
  <c r="Y36" i="14"/>
  <c r="X37" i="14"/>
  <c r="Y37" i="14"/>
  <c r="X38" i="14"/>
  <c r="Y38" i="14"/>
  <c r="X39" i="14"/>
  <c r="Y39" i="14"/>
  <c r="X41" i="14"/>
  <c r="Y41" i="14"/>
  <c r="X43" i="14"/>
  <c r="Y43" i="14"/>
  <c r="X44" i="14"/>
  <c r="Y44" i="14"/>
  <c r="X46" i="14"/>
  <c r="X47" i="14" s="1"/>
  <c r="Y46" i="14"/>
  <c r="Y47" i="14" s="1"/>
  <c r="X48" i="14"/>
  <c r="Y48" i="14"/>
  <c r="X49" i="14"/>
  <c r="Y49" i="14"/>
  <c r="X50" i="14"/>
  <c r="Y50" i="14"/>
  <c r="X51" i="14"/>
  <c r="Y51" i="14"/>
  <c r="X52" i="14"/>
  <c r="Y52" i="14"/>
  <c r="X53" i="14"/>
  <c r="Y53" i="14"/>
  <c r="X55" i="14"/>
  <c r="Y55" i="14"/>
  <c r="X56" i="14"/>
  <c r="Y56" i="14"/>
  <c r="X57" i="14"/>
  <c r="Y57" i="14"/>
  <c r="X59" i="14"/>
  <c r="Y59" i="14"/>
  <c r="X60" i="14"/>
  <c r="Y60" i="14"/>
  <c r="X61" i="14"/>
  <c r="Y61" i="14"/>
  <c r="X62" i="14"/>
  <c r="Y62" i="14"/>
  <c r="X63" i="14"/>
  <c r="Y63" i="14"/>
  <c r="X65" i="14"/>
  <c r="Y65" i="14"/>
  <c r="X66" i="14"/>
  <c r="Y66" i="14"/>
  <c r="X67" i="14"/>
  <c r="Y67" i="14"/>
  <c r="X68" i="14"/>
  <c r="Y68" i="14"/>
  <c r="X69" i="14"/>
  <c r="Y69" i="14"/>
  <c r="X70" i="14"/>
  <c r="Y70" i="14"/>
  <c r="X71" i="14"/>
  <c r="Y71" i="14"/>
  <c r="X72" i="14"/>
  <c r="Y72" i="14"/>
  <c r="X74" i="14"/>
  <c r="Y74" i="14"/>
  <c r="X75" i="14"/>
  <c r="Y75" i="14"/>
  <c r="X76" i="14"/>
  <c r="Y76" i="14"/>
  <c r="X77" i="14"/>
  <c r="Y77" i="14"/>
  <c r="X78" i="14"/>
  <c r="Y78" i="14"/>
  <c r="Y8" i="14"/>
  <c r="X8" i="14"/>
  <c r="R80" i="14" l="1"/>
  <c r="Y34" i="14"/>
  <c r="N80" i="14"/>
  <c r="X12" i="14"/>
  <c r="Y79" i="14"/>
  <c r="X79" i="14"/>
  <c r="Y73" i="14"/>
  <c r="X73" i="14"/>
  <c r="X58" i="14"/>
  <c r="X54" i="14"/>
  <c r="X40" i="14"/>
  <c r="X34" i="14"/>
  <c r="X26" i="14"/>
  <c r="Y22" i="14"/>
  <c r="X22" i="14"/>
  <c r="Y15" i="14"/>
  <c r="X15" i="14"/>
  <c r="X64" i="14"/>
  <c r="X31" i="14"/>
  <c r="S80" i="14"/>
  <c r="O80" i="14"/>
  <c r="K80" i="14"/>
  <c r="U80" i="14"/>
  <c r="Q80" i="14"/>
  <c r="M80" i="14"/>
  <c r="J80" i="14"/>
  <c r="T80" i="14"/>
  <c r="P80" i="14"/>
  <c r="L80" i="14"/>
  <c r="Y54" i="14"/>
  <c r="Y12" i="14"/>
  <c r="Y58" i="14"/>
  <c r="Y40" i="14"/>
  <c r="Y31" i="14"/>
  <c r="Y45" i="14"/>
  <c r="X45" i="14"/>
  <c r="W80" i="14"/>
  <c r="Y64" i="14"/>
  <c r="V80" i="14"/>
  <c r="Y26" i="14"/>
  <c r="I68" i="14"/>
  <c r="I60" i="14"/>
  <c r="I59" i="14"/>
  <c r="I41" i="14"/>
  <c r="I35" i="14"/>
  <c r="I32" i="14"/>
  <c r="I27" i="14"/>
  <c r="I24" i="14"/>
  <c r="I17" i="14"/>
  <c r="I16" i="14"/>
  <c r="I10" i="14"/>
  <c r="I9" i="14"/>
  <c r="I8" i="14"/>
  <c r="I30" i="14"/>
  <c r="I19" i="14"/>
  <c r="I25" i="14"/>
  <c r="I23" i="14"/>
  <c r="I75" i="14"/>
  <c r="I76" i="14"/>
  <c r="I77" i="14"/>
  <c r="I78" i="14"/>
  <c r="I11" i="14"/>
  <c r="I38" i="14"/>
  <c r="I39" i="14"/>
  <c r="I33" i="14"/>
  <c r="I74" i="14"/>
  <c r="I49" i="14"/>
  <c r="I53" i="14"/>
  <c r="I36" i="14"/>
  <c r="I37" i="14"/>
  <c r="I69" i="14"/>
  <c r="I70" i="14"/>
  <c r="I71" i="14"/>
  <c r="I72" i="14"/>
  <c r="I48" i="14"/>
  <c r="I65" i="14"/>
  <c r="I66" i="14"/>
  <c r="I67" i="14"/>
  <c r="I20" i="14"/>
  <c r="I21" i="14"/>
  <c r="I18" i="14"/>
  <c r="I46" i="14"/>
  <c r="I63" i="14"/>
  <c r="I13" i="14"/>
  <c r="I14" i="14"/>
  <c r="I61" i="14"/>
  <c r="I62" i="14"/>
  <c r="I55" i="14"/>
  <c r="I56" i="14"/>
  <c r="I57" i="14"/>
  <c r="I44" i="14"/>
  <c r="I29" i="14"/>
  <c r="I28" i="14"/>
  <c r="X80" i="14" l="1"/>
  <c r="Y80" i="14"/>
</calcChain>
</file>

<file path=xl/sharedStrings.xml><?xml version="1.0" encoding="utf-8"?>
<sst xmlns="http://schemas.openxmlformats.org/spreadsheetml/2006/main" count="271" uniqueCount="138">
  <si>
    <t>Istorie</t>
  </si>
  <si>
    <t>Medicină</t>
  </si>
  <si>
    <t>Managementul instituțiilor și al serviciilor medicale și farmaceutice</t>
  </si>
  <si>
    <t>Psihologie</t>
  </si>
  <si>
    <t>Management educațional</t>
  </si>
  <si>
    <t>Studii de românistică</t>
  </si>
  <si>
    <t>Teologie</t>
  </si>
  <si>
    <t>Teologie ortodoxă. Strategii de comunicare</t>
  </si>
  <si>
    <t>Chimie</t>
  </si>
  <si>
    <t>Ingineria sistemelor cu surse energetice regenerabile</t>
  </si>
  <si>
    <t>Biologie</t>
  </si>
  <si>
    <t>Geografie</t>
  </si>
  <si>
    <t>Drept maritim</t>
  </si>
  <si>
    <t>Drept public</t>
  </si>
  <si>
    <t>Management</t>
  </si>
  <si>
    <t>Matematică</t>
  </si>
  <si>
    <t>Informatică</t>
  </si>
  <si>
    <t>Administrarea afacerilor internaționale</t>
  </si>
  <si>
    <t>Administrarea afacerilor în turism, comerț și servicii</t>
  </si>
  <si>
    <t>Asigurarea calității în afaceri</t>
  </si>
  <si>
    <t>Administrarea și auditul proiectelor de afaceri</t>
  </si>
  <si>
    <t>Tehnici contabile și financiare pentru gestiunea afacerilor</t>
  </si>
  <si>
    <t>Contabilitatea și auditul afacerilor</t>
  </si>
  <si>
    <t>Finanțe corporative și bănci</t>
  </si>
  <si>
    <t>Comunicare și discurs intercultural în spațiul european</t>
  </si>
  <si>
    <t>Performanță în sport</t>
  </si>
  <si>
    <t>Kinetoterapie, recuperare și reeducare motrică</t>
  </si>
  <si>
    <t>Științe penale</t>
  </si>
  <si>
    <t>Managementul instituțiilor publice</t>
  </si>
  <si>
    <t>Ingineria și managementul proiectelor de construcții</t>
  </si>
  <si>
    <t>Ingineria structurilor de construcții</t>
  </si>
  <si>
    <t>Modelare și tehnologii informatice</t>
  </si>
  <si>
    <t>Tehnologii și management în prelucrarea petrolului</t>
  </si>
  <si>
    <t>Arta educației muzicale</t>
  </si>
  <si>
    <t>Educația vizuală prin studiul peisajului și figurii</t>
  </si>
  <si>
    <t>Agricultură ecologică</t>
  </si>
  <si>
    <t>Conservarea biodiversității</t>
  </si>
  <si>
    <t>Analiza și evaluarea impactului de mediu</t>
  </si>
  <si>
    <t>Arta spectacolului liric</t>
  </si>
  <si>
    <t>Pastorație și viață liturgică</t>
  </si>
  <si>
    <t>Managementul turismului religios</t>
  </si>
  <si>
    <t>Exegeză biblică</t>
  </si>
  <si>
    <t>Psihodiagnoza personalității</t>
  </si>
  <si>
    <t>Nr. crt.</t>
  </si>
  <si>
    <t>Facultatea de Litere</t>
  </si>
  <si>
    <t>Facultatea de Teologie</t>
  </si>
  <si>
    <t>Muzică</t>
  </si>
  <si>
    <t>Facultatea de Istorie și Științe Politice</t>
  </si>
  <si>
    <t>Facultatea de Drept și Științe Administrative</t>
  </si>
  <si>
    <t>Drept</t>
  </si>
  <si>
    <t>Științe administrative</t>
  </si>
  <si>
    <t>Facultatea de Științe ale Naturii și Științe Agricole</t>
  </si>
  <si>
    <t>Agronomie</t>
  </si>
  <si>
    <t>Știința mediului</t>
  </si>
  <si>
    <t>Facultatea de Educație Fizică și Sport</t>
  </si>
  <si>
    <t>Facultatea de Științe Aplicate și Inginerie</t>
  </si>
  <si>
    <t>Inginerie chimică</t>
  </si>
  <si>
    <t>Facultatea de Științe Economice</t>
  </si>
  <si>
    <t>Administrarea afacerilor</t>
  </si>
  <si>
    <t>Contabilitate</t>
  </si>
  <si>
    <t>Economie și afaceri internaționale</t>
  </si>
  <si>
    <t>Finanțe</t>
  </si>
  <si>
    <t>Facultatea de Medicină</t>
  </si>
  <si>
    <t>Facultatea de Inginerie Mecanică, Industrială și Maritimă</t>
  </si>
  <si>
    <t>Arhitectură navală</t>
  </si>
  <si>
    <t>Inginerie industrială</t>
  </si>
  <si>
    <t>Inginerie mecanică</t>
  </si>
  <si>
    <t>Inginerie și management</t>
  </si>
  <si>
    <t>Facultatea de Construcții</t>
  </si>
  <si>
    <t>Facultatea de Arte</t>
  </si>
  <si>
    <t>Arte vizuale</t>
  </si>
  <si>
    <t>Teatru și artele spectacolului</t>
  </si>
  <si>
    <t>Facultatea de Psihologie și Științele Educației</t>
  </si>
  <si>
    <t>Științe ale educației</t>
  </si>
  <si>
    <t>Domeniul de studii universitare de master</t>
  </si>
  <si>
    <t>Denumirea programului de studii universitare de master</t>
  </si>
  <si>
    <t>Medii virtuale multimodale distribuite</t>
  </si>
  <si>
    <t>Chimia și managementul calității produselor de consum în relație cu mediul</t>
  </si>
  <si>
    <t>Inginerie civilă și instalații</t>
  </si>
  <si>
    <t>Controlul și monitorizarea calității produselor agricole</t>
  </si>
  <si>
    <t>Optimizarea tehnologiilor portuare și a funcționării utilajelor</t>
  </si>
  <si>
    <t>Calitate și certificare în construcțiile sudate</t>
  </si>
  <si>
    <t>Ingineria sistemelor și echipamentelor navale avansate</t>
  </si>
  <si>
    <t>Ingineria și managementul sistemelor de producție</t>
  </si>
  <si>
    <t>Proceduri judiciare de drept privat și profesii juridice</t>
  </si>
  <si>
    <t>Administrație europeană. Instituții și politici publice</t>
  </si>
  <si>
    <t>Antropologie și istorie europeană</t>
  </si>
  <si>
    <t>Relații internaționale în secolele XIX-XXI. Istorie și diplomație</t>
  </si>
  <si>
    <t>Teologie - Studii juridico-canonice ale celor trei religii monoteiste (mozaică, creștină și islamică)</t>
  </si>
  <si>
    <t>Știința sportului și educației fizice</t>
  </si>
  <si>
    <t>Educație fizică și sport școlar</t>
  </si>
  <si>
    <t>Facultatea de Matematică și informatică</t>
  </si>
  <si>
    <t>Facultatea</t>
  </si>
  <si>
    <t>Geografie aplicată și evaluarea resurselor turistice</t>
  </si>
  <si>
    <t>IF</t>
  </si>
  <si>
    <t>Limba de predare</t>
  </si>
  <si>
    <t>Forma de învățământ</t>
  </si>
  <si>
    <t>română</t>
  </si>
  <si>
    <t>engleză</t>
  </si>
  <si>
    <t>Managementul organizaţiilor publice şi private</t>
  </si>
  <si>
    <t>Limbile moderne în dinamică plurilingvă</t>
  </si>
  <si>
    <t>franceză, engleză</t>
  </si>
  <si>
    <t xml:space="preserve">Filologie </t>
  </si>
  <si>
    <t>Științe ale comunicării</t>
  </si>
  <si>
    <t xml:space="preserve">Relații publice și dezvoltare interculturală </t>
  </si>
  <si>
    <t>Universitatea „Ovidius” din Constanța</t>
  </si>
  <si>
    <t>Nr. credite</t>
  </si>
  <si>
    <t>Matematică școlară avansată</t>
  </si>
  <si>
    <t xml:space="preserve">Studii anglo-americane </t>
  </si>
  <si>
    <t>Durata studiilor</t>
  </si>
  <si>
    <t>Capacitatea de școlarizare</t>
  </si>
  <si>
    <t>Masterat didactic în Științe inginerești aplicate</t>
  </si>
  <si>
    <t>Masterat didactic în Psihologie</t>
  </si>
  <si>
    <t>Masterat didactic în Administrarea afacerilror</t>
  </si>
  <si>
    <t>2 ani</t>
  </si>
  <si>
    <t>Arta actorului de music hall</t>
  </si>
  <si>
    <t>FĂRĂ TAXĂ</t>
  </si>
  <si>
    <t>CU TAXĂ</t>
  </si>
  <si>
    <t>Verificare FT</t>
  </si>
  <si>
    <t>Verificare Capacitate ARACIS</t>
  </si>
  <si>
    <t>Locuri repartizate pentru români, UE, SEE, CE</t>
  </si>
  <si>
    <t>din care:</t>
  </si>
  <si>
    <t>Locuri repartizate pentru români de pretutindeni</t>
  </si>
  <si>
    <t>Locuri repartizate pentru români de pretutindeni care vin din an pregatitor</t>
  </si>
  <si>
    <t>Bursier al statului român</t>
  </si>
  <si>
    <t>Locuri repartizate pentru cetățeni străini cu plata taxelor de şcolarizare în valută</t>
  </si>
  <si>
    <t>Locuri repartizate statistic</t>
  </si>
  <si>
    <t>Locuri repartizate pentru domenii prioritare de dezvoltare ale României</t>
  </si>
  <si>
    <t>Locuri repartizate pentru rromi</t>
  </si>
  <si>
    <t>Locuri repartizate pentru absolvenți de licee situate in mediul rural</t>
  </si>
  <si>
    <t>Locuri repartizate pentru români de pretutindeni cu taxă în lei</t>
  </si>
  <si>
    <t>TOTAL</t>
  </si>
  <si>
    <t>cu bursă</t>
  </si>
  <si>
    <t>Securitate cibernetică și învățare automată (în limba engleză)</t>
  </si>
  <si>
    <t>se așteaptă documentul ARACIS</t>
  </si>
  <si>
    <t>CIFRA DE ȘCOLARIZARE ÎN ANUL I DE STUDII UNIVERSITARE DE MASTERAT, anul universitar 2021-2022</t>
  </si>
  <si>
    <t>Locuri destinate pentru Master DIDACTIC</t>
  </si>
  <si>
    <t xml:space="preserve">Masterat didactic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</si>
</sst>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color rgb="FF660066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8" fillId="0" borderId="0" xfId="1" applyFont="1"/>
    <xf numFmtId="0" fontId="8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6" fillId="0" borderId="0" xfId="1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26" fillId="0" borderId="0" xfId="0" applyFont="1" applyAlignment="1">
      <alignment horizontal="center"/>
    </xf>
    <xf numFmtId="0" fontId="23" fillId="7" borderId="1" xfId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/>
    </xf>
    <xf numFmtId="0" fontId="16" fillId="0" borderId="0" xfId="1" applyFont="1" applyAlignment="1">
      <alignment horizont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1A862CAC-67DB-4594-BCBC-559D185FDE07}"/>
    <cellStyle name="Normal 3 3" xfId="5" xr:uid="{D0900458-E114-4D5A-8116-016D8F02576A}"/>
    <cellStyle name="Normal 3 4" xfId="6" xr:uid="{876620A8-2943-41D7-B9F2-E12088970CC4}"/>
    <cellStyle name="Normal 3 5" xfId="7" xr:uid="{B7F5EA22-6D4E-4AD1-8150-9B45155BC27A}"/>
    <cellStyle name="Normal 3 6" xfId="8" xr:uid="{1F68DB4A-44BE-4AC2-82EB-AE88E35F920E}"/>
    <cellStyle name="Normal 3 7" xfId="9" xr:uid="{1B0CBD4E-7B48-44B4-8048-C567A75D74DB}"/>
    <cellStyle name="Normal 3 8" xfId="10" xr:uid="{135C8586-B25D-4C06-8CDD-370FC45D73AC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FFE1FF"/>
      <color rgb="FFFFCCFF"/>
      <color rgb="FF660066"/>
      <color rgb="FFA50021"/>
      <color rgb="FFFF9999"/>
      <color rgb="FF99FF66"/>
      <color rgb="FFFF66CC"/>
      <color rgb="FFFF99CC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4"/>
  <sheetViews>
    <sheetView tabSelected="1" zoomScale="60" zoomScaleNormal="60" workbookViewId="0">
      <selection activeCell="O93" sqref="O93"/>
    </sheetView>
  </sheetViews>
  <sheetFormatPr defaultRowHeight="13.2" x14ac:dyDescent="0.25"/>
  <cols>
    <col min="1" max="1" width="9.6640625" style="1" customWidth="1"/>
    <col min="2" max="2" width="16.6640625" style="1" customWidth="1"/>
    <col min="3" max="3" width="23.33203125" style="1" customWidth="1"/>
    <col min="4" max="4" width="23.6640625" style="1" customWidth="1"/>
    <col min="5" max="5" width="12.6640625" style="1" customWidth="1"/>
    <col min="6" max="6" width="14.6640625" style="1" customWidth="1"/>
    <col min="7" max="7" width="21" style="1" hidden="1" customWidth="1"/>
    <col min="8" max="8" width="9.6640625" style="1" hidden="1" customWidth="1"/>
    <col min="9" max="9" width="13.33203125" style="1" hidden="1" customWidth="1"/>
    <col min="10" max="10" width="16.6640625" customWidth="1"/>
    <col min="11" max="11" width="14.5546875" customWidth="1"/>
    <col min="12" max="12" width="16.6640625" customWidth="1"/>
    <col min="13" max="13" width="11.5546875" customWidth="1"/>
    <col min="14" max="14" width="14.6640625" hidden="1" customWidth="1"/>
    <col min="15" max="15" width="17.6640625" customWidth="1"/>
    <col min="16" max="16" width="14.33203125" customWidth="1"/>
    <col min="17" max="17" width="10.6640625" customWidth="1"/>
    <col min="18" max="18" width="20.6640625" customWidth="1"/>
    <col min="19" max="19" width="10.6640625" style="15" customWidth="1"/>
    <col min="20" max="20" width="13.33203125" customWidth="1"/>
    <col min="21" max="21" width="14" customWidth="1"/>
    <col min="22" max="22" width="15.44140625" customWidth="1"/>
    <col min="23" max="23" width="19.88671875" customWidth="1"/>
    <col min="24" max="24" width="13.33203125" customWidth="1"/>
    <col min="25" max="25" width="14.5546875" customWidth="1"/>
    <col min="26" max="26" width="30.109375" bestFit="1" customWidth="1"/>
  </cols>
  <sheetData>
    <row r="1" spans="1:25" ht="25.8" x14ac:dyDescent="0.5">
      <c r="A1" s="4" t="s">
        <v>105</v>
      </c>
      <c r="B1" s="5"/>
      <c r="C1" s="5"/>
      <c r="D1" s="5"/>
      <c r="E1" s="5"/>
      <c r="F1" s="5"/>
      <c r="G1" s="5"/>
      <c r="H1" s="5"/>
      <c r="I1" s="5"/>
    </row>
    <row r="2" spans="1:25" s="3" customFormat="1" ht="15.6" x14ac:dyDescent="0.3">
      <c r="A2" s="6"/>
      <c r="B2" s="7"/>
      <c r="C2" s="7"/>
      <c r="D2" s="7"/>
      <c r="E2" s="7"/>
      <c r="F2" s="7"/>
      <c r="G2" s="7"/>
      <c r="H2" s="7"/>
      <c r="I2" s="7"/>
      <c r="S2" s="16"/>
    </row>
    <row r="3" spans="1:25" ht="28.8" x14ac:dyDescent="0.55000000000000004">
      <c r="A3" s="44" t="s">
        <v>135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28.8" x14ac:dyDescent="0.55000000000000004">
      <c r="A4" s="8"/>
      <c r="B4" s="8"/>
      <c r="C4" s="8"/>
      <c r="D4" s="8"/>
      <c r="E4" s="8"/>
      <c r="F4" s="8"/>
      <c r="G4" s="8"/>
      <c r="H4" s="8"/>
      <c r="I4" s="8"/>
    </row>
    <row r="5" spans="1:25" ht="13.8" x14ac:dyDescent="0.3">
      <c r="A5" s="48" t="s">
        <v>43</v>
      </c>
      <c r="B5" s="48" t="s">
        <v>92</v>
      </c>
      <c r="C5" s="48" t="s">
        <v>74</v>
      </c>
      <c r="D5" s="48" t="s">
        <v>75</v>
      </c>
      <c r="E5" s="48" t="s">
        <v>95</v>
      </c>
      <c r="F5" s="48" t="s">
        <v>96</v>
      </c>
      <c r="G5" s="48" t="s">
        <v>110</v>
      </c>
      <c r="H5" s="48" t="s">
        <v>106</v>
      </c>
      <c r="I5" s="48" t="s">
        <v>109</v>
      </c>
      <c r="J5" s="49" t="s">
        <v>116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50" t="s">
        <v>117</v>
      </c>
      <c r="V5" s="50"/>
      <c r="W5" s="50"/>
      <c r="X5" s="51" t="s">
        <v>118</v>
      </c>
      <c r="Y5" s="52" t="s">
        <v>119</v>
      </c>
    </row>
    <row r="6" spans="1:25" s="3" customFormat="1" ht="15.6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53" t="s">
        <v>120</v>
      </c>
      <c r="K6" s="54" t="s">
        <v>121</v>
      </c>
      <c r="L6" s="54"/>
      <c r="M6" s="54"/>
      <c r="N6" s="54"/>
      <c r="O6" s="54"/>
      <c r="P6" s="55" t="s">
        <v>122</v>
      </c>
      <c r="Q6" s="25" t="s">
        <v>121</v>
      </c>
      <c r="R6" s="55" t="s">
        <v>123</v>
      </c>
      <c r="S6" s="25" t="s">
        <v>121</v>
      </c>
      <c r="T6" s="55" t="s">
        <v>124</v>
      </c>
      <c r="U6" s="56" t="s">
        <v>120</v>
      </c>
      <c r="V6" s="56" t="s">
        <v>130</v>
      </c>
      <c r="W6" s="56" t="s">
        <v>125</v>
      </c>
      <c r="X6" s="51"/>
      <c r="Y6" s="52"/>
    </row>
    <row r="7" spans="1:25" ht="82.8" x14ac:dyDescent="0.25">
      <c r="A7" s="48"/>
      <c r="B7" s="48"/>
      <c r="C7" s="48"/>
      <c r="D7" s="48"/>
      <c r="E7" s="48"/>
      <c r="F7" s="48"/>
      <c r="G7" s="48"/>
      <c r="H7" s="48"/>
      <c r="I7" s="48"/>
      <c r="J7" s="53"/>
      <c r="K7" s="26" t="s">
        <v>126</v>
      </c>
      <c r="L7" s="26" t="s">
        <v>127</v>
      </c>
      <c r="M7" s="26" t="s">
        <v>128</v>
      </c>
      <c r="N7" s="26" t="s">
        <v>129</v>
      </c>
      <c r="O7" s="26" t="s">
        <v>136</v>
      </c>
      <c r="P7" s="55"/>
      <c r="Q7" s="26" t="s">
        <v>132</v>
      </c>
      <c r="R7" s="55"/>
      <c r="S7" s="26" t="s">
        <v>132</v>
      </c>
      <c r="T7" s="55"/>
      <c r="U7" s="56"/>
      <c r="V7" s="56"/>
      <c r="W7" s="56"/>
      <c r="X7" s="51"/>
      <c r="Y7" s="52"/>
    </row>
    <row r="8" spans="1:25" s="2" customFormat="1" ht="31.2" hidden="1" x14ac:dyDescent="0.25">
      <c r="A8" s="58">
        <v>1</v>
      </c>
      <c r="B8" s="57" t="s">
        <v>69</v>
      </c>
      <c r="C8" s="23" t="s">
        <v>71</v>
      </c>
      <c r="D8" s="23" t="s">
        <v>115</v>
      </c>
      <c r="E8" s="23" t="s">
        <v>97</v>
      </c>
      <c r="F8" s="23" t="s">
        <v>94</v>
      </c>
      <c r="G8" s="23">
        <v>20</v>
      </c>
      <c r="H8" s="23">
        <v>120</v>
      </c>
      <c r="I8" s="23" t="str">
        <f t="shared" ref="I8:I14" si="0">H8/60&amp;" ani"</f>
        <v>2 ani</v>
      </c>
      <c r="J8" s="28">
        <f>SUM(K8:O8)</f>
        <v>0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28"/>
      <c r="V8" s="34">
        <v>0</v>
      </c>
      <c r="W8" s="34">
        <v>0</v>
      </c>
      <c r="X8" s="12">
        <f>SUM(J8,P8,R8,T8)</f>
        <v>0</v>
      </c>
      <c r="Y8" s="9">
        <f>SUM(J8,P8,R8,T8,U8:W8)</f>
        <v>0</v>
      </c>
    </row>
    <row r="9" spans="1:25" s="2" customFormat="1" ht="15.6" hidden="1" x14ac:dyDescent="0.25">
      <c r="A9" s="58"/>
      <c r="B9" s="57"/>
      <c r="C9" s="57" t="s">
        <v>46</v>
      </c>
      <c r="D9" s="23" t="s">
        <v>33</v>
      </c>
      <c r="E9" s="23" t="s">
        <v>97</v>
      </c>
      <c r="F9" s="23" t="s">
        <v>94</v>
      </c>
      <c r="G9" s="57">
        <v>35</v>
      </c>
      <c r="H9" s="23">
        <v>120</v>
      </c>
      <c r="I9" s="23" t="str">
        <f t="shared" si="0"/>
        <v>2 ani</v>
      </c>
      <c r="J9" s="28">
        <f t="shared" ref="J9:J11" si="1">SUM(K9:O9)</f>
        <v>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28"/>
      <c r="V9" s="34">
        <v>0</v>
      </c>
      <c r="W9" s="34">
        <v>0</v>
      </c>
      <c r="X9" s="12">
        <f t="shared" ref="X9:X72" si="2">SUM(J9,P9,R9,T9)</f>
        <v>0</v>
      </c>
      <c r="Y9" s="9">
        <f t="shared" ref="Y9:Y72" si="3">SUM(J9,P9,R9,T9,U9:W9)</f>
        <v>0</v>
      </c>
    </row>
    <row r="10" spans="1:25" s="2" customFormat="1" ht="15.6" hidden="1" x14ac:dyDescent="0.25">
      <c r="A10" s="58"/>
      <c r="B10" s="57"/>
      <c r="C10" s="57"/>
      <c r="D10" s="23" t="s">
        <v>38</v>
      </c>
      <c r="E10" s="23" t="s">
        <v>97</v>
      </c>
      <c r="F10" s="23" t="s">
        <v>94</v>
      </c>
      <c r="G10" s="57"/>
      <c r="H10" s="23">
        <v>120</v>
      </c>
      <c r="I10" s="23" t="str">
        <f t="shared" si="0"/>
        <v>2 ani</v>
      </c>
      <c r="J10" s="28">
        <f t="shared" si="1"/>
        <v>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28"/>
      <c r="V10" s="34">
        <v>0</v>
      </c>
      <c r="W10" s="34">
        <v>0</v>
      </c>
      <c r="X10" s="12">
        <f t="shared" si="2"/>
        <v>0</v>
      </c>
      <c r="Y10" s="9">
        <f t="shared" si="3"/>
        <v>0</v>
      </c>
    </row>
    <row r="11" spans="1:25" s="2" customFormat="1" ht="46.8" hidden="1" x14ac:dyDescent="0.25">
      <c r="A11" s="58"/>
      <c r="B11" s="57"/>
      <c r="C11" s="23" t="s">
        <v>70</v>
      </c>
      <c r="D11" s="23" t="s">
        <v>34</v>
      </c>
      <c r="E11" s="23" t="s">
        <v>97</v>
      </c>
      <c r="F11" s="23" t="s">
        <v>94</v>
      </c>
      <c r="G11" s="23">
        <v>50</v>
      </c>
      <c r="H11" s="23">
        <v>120</v>
      </c>
      <c r="I11" s="23" t="str">
        <f t="shared" si="0"/>
        <v>2 ani</v>
      </c>
      <c r="J11" s="28">
        <f t="shared" si="1"/>
        <v>0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8"/>
      <c r="V11" s="34">
        <v>0</v>
      </c>
      <c r="W11" s="34">
        <v>0</v>
      </c>
      <c r="X11" s="12">
        <f t="shared" si="2"/>
        <v>0</v>
      </c>
      <c r="Y11" s="9">
        <f t="shared" si="3"/>
        <v>0</v>
      </c>
    </row>
    <row r="12" spans="1:25" s="2" customFormat="1" ht="15.6" hidden="1" x14ac:dyDescent="0.25">
      <c r="A12" s="45" t="s">
        <v>69</v>
      </c>
      <c r="B12" s="46"/>
      <c r="C12" s="46"/>
      <c r="D12" s="46"/>
      <c r="E12" s="46"/>
      <c r="F12" s="46"/>
      <c r="G12" s="46"/>
      <c r="H12" s="46"/>
      <c r="I12" s="47"/>
      <c r="J12" s="29">
        <f>SUM(J8:J11)</f>
        <v>0</v>
      </c>
      <c r="K12" s="29">
        <f t="shared" ref="K12:W12" si="4">SUM(K8:K11)</f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4"/>
        <v>0</v>
      </c>
      <c r="P12" s="29">
        <f t="shared" si="4"/>
        <v>0</v>
      </c>
      <c r="Q12" s="29">
        <f t="shared" si="4"/>
        <v>0</v>
      </c>
      <c r="R12" s="29">
        <f t="shared" si="4"/>
        <v>0</v>
      </c>
      <c r="S12" s="29">
        <f t="shared" si="4"/>
        <v>0</v>
      </c>
      <c r="T12" s="29">
        <f t="shared" si="4"/>
        <v>0</v>
      </c>
      <c r="U12" s="29">
        <f t="shared" si="4"/>
        <v>0</v>
      </c>
      <c r="V12" s="29">
        <f t="shared" si="4"/>
        <v>0</v>
      </c>
      <c r="W12" s="29">
        <f t="shared" si="4"/>
        <v>0</v>
      </c>
      <c r="X12" s="13">
        <f>SUM(X8:X11)</f>
        <v>0</v>
      </c>
      <c r="Y12" s="10">
        <f t="shared" ref="Y12" si="5">SUM(Y8:Y11)</f>
        <v>0</v>
      </c>
    </row>
    <row r="13" spans="1:25" s="2" customFormat="1" ht="31.2" hidden="1" x14ac:dyDescent="0.25">
      <c r="A13" s="58">
        <v>2</v>
      </c>
      <c r="B13" s="57" t="s">
        <v>68</v>
      </c>
      <c r="C13" s="57" t="s">
        <v>78</v>
      </c>
      <c r="D13" s="23" t="s">
        <v>30</v>
      </c>
      <c r="E13" s="23" t="s">
        <v>97</v>
      </c>
      <c r="F13" s="23" t="s">
        <v>94</v>
      </c>
      <c r="G13" s="57">
        <v>100</v>
      </c>
      <c r="H13" s="23">
        <v>120</v>
      </c>
      <c r="I13" s="23" t="str">
        <f t="shared" si="0"/>
        <v>2 ani</v>
      </c>
      <c r="J13" s="28">
        <f>SUM(K13:O13)</f>
        <v>0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28"/>
      <c r="V13" s="28">
        <v>0</v>
      </c>
      <c r="W13" s="28">
        <v>0</v>
      </c>
      <c r="X13" s="12">
        <f t="shared" si="2"/>
        <v>0</v>
      </c>
      <c r="Y13" s="9">
        <f t="shared" si="3"/>
        <v>0</v>
      </c>
    </row>
    <row r="14" spans="1:25" s="2" customFormat="1" ht="62.4" hidden="1" x14ac:dyDescent="0.25">
      <c r="A14" s="58"/>
      <c r="B14" s="57"/>
      <c r="C14" s="57"/>
      <c r="D14" s="23" t="s">
        <v>29</v>
      </c>
      <c r="E14" s="23" t="s">
        <v>97</v>
      </c>
      <c r="F14" s="23" t="s">
        <v>94</v>
      </c>
      <c r="G14" s="57"/>
      <c r="H14" s="23">
        <v>120</v>
      </c>
      <c r="I14" s="23" t="str">
        <f t="shared" si="0"/>
        <v>2 ani</v>
      </c>
      <c r="J14" s="28">
        <f>SUM(K14:O14)</f>
        <v>0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8"/>
      <c r="V14" s="28">
        <v>0</v>
      </c>
      <c r="W14" s="28">
        <v>1</v>
      </c>
      <c r="X14" s="12">
        <f t="shared" si="2"/>
        <v>0</v>
      </c>
      <c r="Y14" s="9">
        <f t="shared" si="3"/>
        <v>1</v>
      </c>
    </row>
    <row r="15" spans="1:25" s="2" customFormat="1" ht="15.6" hidden="1" x14ac:dyDescent="0.25">
      <c r="A15" s="45" t="s">
        <v>68</v>
      </c>
      <c r="B15" s="46"/>
      <c r="C15" s="46"/>
      <c r="D15" s="46"/>
      <c r="E15" s="46"/>
      <c r="F15" s="46"/>
      <c r="G15" s="46"/>
      <c r="H15" s="46"/>
      <c r="I15" s="47"/>
      <c r="J15" s="29">
        <f>SUM(J13:J14)</f>
        <v>0</v>
      </c>
      <c r="K15" s="29">
        <f t="shared" ref="K15:Y15" si="6">SUM(K13:K14)</f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6"/>
        <v>0</v>
      </c>
      <c r="P15" s="29">
        <f t="shared" si="6"/>
        <v>0</v>
      </c>
      <c r="Q15" s="29">
        <f t="shared" si="6"/>
        <v>0</v>
      </c>
      <c r="R15" s="29">
        <f t="shared" si="6"/>
        <v>0</v>
      </c>
      <c r="S15" s="29">
        <f t="shared" si="6"/>
        <v>0</v>
      </c>
      <c r="T15" s="29">
        <f t="shared" si="6"/>
        <v>0</v>
      </c>
      <c r="U15" s="29">
        <f t="shared" si="6"/>
        <v>0</v>
      </c>
      <c r="V15" s="29">
        <f t="shared" si="6"/>
        <v>0</v>
      </c>
      <c r="W15" s="29">
        <f t="shared" si="6"/>
        <v>1</v>
      </c>
      <c r="X15" s="13">
        <f t="shared" si="6"/>
        <v>0</v>
      </c>
      <c r="Y15" s="10">
        <f t="shared" si="6"/>
        <v>1</v>
      </c>
    </row>
    <row r="16" spans="1:25" s="2" customFormat="1" ht="15.6" hidden="1" x14ac:dyDescent="0.25">
      <c r="A16" s="58">
        <v>3</v>
      </c>
      <c r="B16" s="57" t="s">
        <v>48</v>
      </c>
      <c r="C16" s="57" t="s">
        <v>49</v>
      </c>
      <c r="D16" s="23" t="s">
        <v>27</v>
      </c>
      <c r="E16" s="23" t="s">
        <v>97</v>
      </c>
      <c r="F16" s="23" t="s">
        <v>94</v>
      </c>
      <c r="G16" s="57">
        <v>200</v>
      </c>
      <c r="H16" s="23">
        <v>60</v>
      </c>
      <c r="I16" s="23" t="str">
        <f>H16/60&amp;" an"</f>
        <v>1 an</v>
      </c>
      <c r="J16" s="28">
        <f>SUM(K16:O16)</f>
        <v>0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7"/>
      <c r="V16" s="34">
        <v>0</v>
      </c>
      <c r="W16" s="35">
        <v>0</v>
      </c>
      <c r="X16" s="12">
        <f t="shared" si="2"/>
        <v>0</v>
      </c>
      <c r="Y16" s="9">
        <f t="shared" si="3"/>
        <v>0</v>
      </c>
    </row>
    <row r="17" spans="1:25" s="2" customFormat="1" ht="15.6" hidden="1" x14ac:dyDescent="0.25">
      <c r="A17" s="58"/>
      <c r="B17" s="57"/>
      <c r="C17" s="57"/>
      <c r="D17" s="23" t="s">
        <v>13</v>
      </c>
      <c r="E17" s="23" t="s">
        <v>97</v>
      </c>
      <c r="F17" s="23" t="s">
        <v>94</v>
      </c>
      <c r="G17" s="57"/>
      <c r="H17" s="23">
        <v>60</v>
      </c>
      <c r="I17" s="23" t="str">
        <f>H17/60&amp;" an"</f>
        <v>1 an</v>
      </c>
      <c r="J17" s="28">
        <f t="shared" ref="J17:J21" si="7">SUM(K17:O17)</f>
        <v>0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27"/>
      <c r="V17" s="34">
        <v>0</v>
      </c>
      <c r="W17" s="35">
        <v>0</v>
      </c>
      <c r="X17" s="12">
        <f t="shared" si="2"/>
        <v>0</v>
      </c>
      <c r="Y17" s="9">
        <f t="shared" si="3"/>
        <v>0</v>
      </c>
    </row>
    <row r="18" spans="1:25" s="2" customFormat="1" ht="15.6" hidden="1" x14ac:dyDescent="0.25">
      <c r="A18" s="58"/>
      <c r="B18" s="57"/>
      <c r="C18" s="57"/>
      <c r="D18" s="23" t="s">
        <v>12</v>
      </c>
      <c r="E18" s="23" t="s">
        <v>97</v>
      </c>
      <c r="F18" s="23" t="s">
        <v>94</v>
      </c>
      <c r="G18" s="57"/>
      <c r="H18" s="23">
        <v>120</v>
      </c>
      <c r="I18" s="23" t="str">
        <f>H18/60&amp;" ani"</f>
        <v>2 ani</v>
      </c>
      <c r="J18" s="28">
        <f t="shared" si="7"/>
        <v>0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27"/>
      <c r="V18" s="34">
        <v>0</v>
      </c>
      <c r="W18" s="35">
        <v>0</v>
      </c>
      <c r="X18" s="12">
        <f t="shared" si="2"/>
        <v>0</v>
      </c>
      <c r="Y18" s="9">
        <f t="shared" si="3"/>
        <v>0</v>
      </c>
    </row>
    <row r="19" spans="1:25" s="2" customFormat="1" ht="46.8" hidden="1" x14ac:dyDescent="0.25">
      <c r="A19" s="58"/>
      <c r="B19" s="57"/>
      <c r="C19" s="57"/>
      <c r="D19" s="23" t="s">
        <v>84</v>
      </c>
      <c r="E19" s="23" t="s">
        <v>97</v>
      </c>
      <c r="F19" s="23" t="s">
        <v>94</v>
      </c>
      <c r="G19" s="57"/>
      <c r="H19" s="23">
        <v>60</v>
      </c>
      <c r="I19" s="23" t="str">
        <f>H19/60&amp;" an"</f>
        <v>1 an</v>
      </c>
      <c r="J19" s="28">
        <f t="shared" si="7"/>
        <v>0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27"/>
      <c r="V19" s="34">
        <v>0</v>
      </c>
      <c r="W19" s="35">
        <v>0</v>
      </c>
      <c r="X19" s="12">
        <f t="shared" si="2"/>
        <v>0</v>
      </c>
      <c r="Y19" s="9">
        <f t="shared" si="3"/>
        <v>0</v>
      </c>
    </row>
    <row r="20" spans="1:25" s="2" customFormat="1" ht="46.8" hidden="1" x14ac:dyDescent="0.25">
      <c r="A20" s="58"/>
      <c r="B20" s="57"/>
      <c r="C20" s="57" t="s">
        <v>50</v>
      </c>
      <c r="D20" s="23" t="s">
        <v>85</v>
      </c>
      <c r="E20" s="23" t="s">
        <v>97</v>
      </c>
      <c r="F20" s="23" t="s">
        <v>94</v>
      </c>
      <c r="G20" s="57">
        <v>100</v>
      </c>
      <c r="H20" s="23">
        <v>120</v>
      </c>
      <c r="I20" s="23" t="str">
        <f>H20/60&amp;" ani"</f>
        <v>2 ani</v>
      </c>
      <c r="J20" s="28">
        <f t="shared" si="7"/>
        <v>0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7"/>
      <c r="V20" s="34">
        <v>0</v>
      </c>
      <c r="W20" s="35">
        <v>0</v>
      </c>
      <c r="X20" s="12">
        <f t="shared" si="2"/>
        <v>0</v>
      </c>
      <c r="Y20" s="9">
        <f t="shared" si="3"/>
        <v>0</v>
      </c>
    </row>
    <row r="21" spans="1:25" s="2" customFormat="1" ht="31.2" hidden="1" x14ac:dyDescent="0.25">
      <c r="A21" s="58"/>
      <c r="B21" s="57"/>
      <c r="C21" s="57"/>
      <c r="D21" s="23" t="s">
        <v>28</v>
      </c>
      <c r="E21" s="23" t="s">
        <v>97</v>
      </c>
      <c r="F21" s="23" t="s">
        <v>94</v>
      </c>
      <c r="G21" s="57"/>
      <c r="H21" s="23">
        <v>120</v>
      </c>
      <c r="I21" s="23" t="str">
        <f>H21/60&amp;" ani"</f>
        <v>2 ani</v>
      </c>
      <c r="J21" s="28">
        <f t="shared" si="7"/>
        <v>0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7"/>
      <c r="V21" s="34">
        <v>0</v>
      </c>
      <c r="W21" s="35">
        <v>0</v>
      </c>
      <c r="X21" s="12">
        <f t="shared" si="2"/>
        <v>0</v>
      </c>
      <c r="Y21" s="9">
        <f t="shared" si="3"/>
        <v>0</v>
      </c>
    </row>
    <row r="22" spans="1:25" s="2" customFormat="1" ht="15.6" hidden="1" x14ac:dyDescent="0.25">
      <c r="A22" s="45" t="s">
        <v>48</v>
      </c>
      <c r="B22" s="46"/>
      <c r="C22" s="46"/>
      <c r="D22" s="46"/>
      <c r="E22" s="46"/>
      <c r="F22" s="46"/>
      <c r="G22" s="46"/>
      <c r="H22" s="46"/>
      <c r="I22" s="47"/>
      <c r="J22" s="29">
        <f>SUM(J16:J21)</f>
        <v>0</v>
      </c>
      <c r="K22" s="29">
        <f t="shared" ref="K22:Y22" si="8">SUM(K16:K21)</f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8"/>
        <v>0</v>
      </c>
      <c r="P22" s="29">
        <f t="shared" si="8"/>
        <v>0</v>
      </c>
      <c r="Q22" s="29">
        <f t="shared" si="8"/>
        <v>0</v>
      </c>
      <c r="R22" s="29">
        <f t="shared" si="8"/>
        <v>0</v>
      </c>
      <c r="S22" s="29">
        <f t="shared" si="8"/>
        <v>0</v>
      </c>
      <c r="T22" s="29">
        <f t="shared" si="8"/>
        <v>0</v>
      </c>
      <c r="U22" s="29">
        <f t="shared" si="8"/>
        <v>0</v>
      </c>
      <c r="V22" s="29">
        <f t="shared" si="8"/>
        <v>0</v>
      </c>
      <c r="W22" s="29">
        <f t="shared" si="8"/>
        <v>0</v>
      </c>
      <c r="X22" s="13">
        <f t="shared" si="8"/>
        <v>0</v>
      </c>
      <c r="Y22" s="10">
        <f t="shared" si="8"/>
        <v>0</v>
      </c>
    </row>
    <row r="23" spans="1:25" ht="31.2" hidden="1" x14ac:dyDescent="0.25">
      <c r="A23" s="58">
        <v>4</v>
      </c>
      <c r="B23" s="57" t="s">
        <v>54</v>
      </c>
      <c r="C23" s="57" t="s">
        <v>89</v>
      </c>
      <c r="D23" s="23" t="s">
        <v>90</v>
      </c>
      <c r="E23" s="23" t="s">
        <v>97</v>
      </c>
      <c r="F23" s="23" t="s">
        <v>94</v>
      </c>
      <c r="G23" s="57">
        <v>150</v>
      </c>
      <c r="H23" s="23">
        <v>120</v>
      </c>
      <c r="I23" s="23" t="str">
        <f>H23/60&amp;" ani"</f>
        <v>2 ani</v>
      </c>
      <c r="J23" s="28">
        <f>SUM(K23:O23)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7"/>
      <c r="V23" s="27">
        <v>0</v>
      </c>
      <c r="W23" s="27">
        <v>1</v>
      </c>
      <c r="X23" s="12">
        <f t="shared" si="2"/>
        <v>0</v>
      </c>
      <c r="Y23" s="9">
        <f t="shared" si="3"/>
        <v>1</v>
      </c>
    </row>
    <row r="24" spans="1:25" ht="15.6" hidden="1" x14ac:dyDescent="0.25">
      <c r="A24" s="58"/>
      <c r="B24" s="57"/>
      <c r="C24" s="57"/>
      <c r="D24" s="23" t="s">
        <v>25</v>
      </c>
      <c r="E24" s="23" t="s">
        <v>97</v>
      </c>
      <c r="F24" s="23" t="s">
        <v>94</v>
      </c>
      <c r="G24" s="57"/>
      <c r="H24" s="23">
        <v>120</v>
      </c>
      <c r="I24" s="23" t="str">
        <f>H24/60&amp;" ani"</f>
        <v>2 ani</v>
      </c>
      <c r="J24" s="28">
        <f t="shared" ref="J24:J25" si="9">SUM(K24:O24)</f>
        <v>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7"/>
      <c r="V24" s="27">
        <v>0</v>
      </c>
      <c r="W24" s="27">
        <v>0</v>
      </c>
      <c r="X24" s="12">
        <f t="shared" si="2"/>
        <v>0</v>
      </c>
      <c r="Y24" s="9">
        <f t="shared" si="3"/>
        <v>0</v>
      </c>
    </row>
    <row r="25" spans="1:25" ht="46.8" hidden="1" x14ac:dyDescent="0.25">
      <c r="A25" s="58"/>
      <c r="B25" s="57"/>
      <c r="C25" s="57"/>
      <c r="D25" s="23" t="s">
        <v>26</v>
      </c>
      <c r="E25" s="23" t="s">
        <v>97</v>
      </c>
      <c r="F25" s="23" t="s">
        <v>94</v>
      </c>
      <c r="G25" s="57"/>
      <c r="H25" s="23">
        <v>120</v>
      </c>
      <c r="I25" s="23" t="str">
        <f>H25/60&amp;" ani"</f>
        <v>2 ani</v>
      </c>
      <c r="J25" s="28">
        <f t="shared" si="9"/>
        <v>0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7"/>
      <c r="V25" s="27">
        <v>0</v>
      </c>
      <c r="W25" s="27">
        <v>0</v>
      </c>
      <c r="X25" s="12">
        <f t="shared" si="2"/>
        <v>0</v>
      </c>
      <c r="Y25" s="9">
        <f t="shared" si="3"/>
        <v>0</v>
      </c>
    </row>
    <row r="26" spans="1:25" ht="15.6" hidden="1" x14ac:dyDescent="0.25">
      <c r="A26" s="45" t="s">
        <v>54</v>
      </c>
      <c r="B26" s="46"/>
      <c r="C26" s="46"/>
      <c r="D26" s="46"/>
      <c r="E26" s="46"/>
      <c r="F26" s="46"/>
      <c r="G26" s="46"/>
      <c r="H26" s="46"/>
      <c r="I26" s="47"/>
      <c r="J26" s="29">
        <f>SUM(J23:J25)</f>
        <v>0</v>
      </c>
      <c r="K26" s="29">
        <f t="shared" ref="K26:Y26" si="10">SUM(K23:K25)</f>
        <v>0</v>
      </c>
      <c r="L26" s="29">
        <f t="shared" si="10"/>
        <v>0</v>
      </c>
      <c r="M26" s="29">
        <f t="shared" si="10"/>
        <v>0</v>
      </c>
      <c r="N26" s="29">
        <f t="shared" si="10"/>
        <v>0</v>
      </c>
      <c r="O26" s="29">
        <f t="shared" si="10"/>
        <v>0</v>
      </c>
      <c r="P26" s="29">
        <f t="shared" si="10"/>
        <v>0</v>
      </c>
      <c r="Q26" s="29">
        <f t="shared" si="10"/>
        <v>0</v>
      </c>
      <c r="R26" s="29">
        <f t="shared" si="10"/>
        <v>0</v>
      </c>
      <c r="S26" s="29">
        <f t="shared" si="10"/>
        <v>0</v>
      </c>
      <c r="T26" s="29">
        <f t="shared" si="10"/>
        <v>0</v>
      </c>
      <c r="U26" s="29">
        <f t="shared" si="10"/>
        <v>0</v>
      </c>
      <c r="V26" s="29">
        <f t="shared" si="10"/>
        <v>0</v>
      </c>
      <c r="W26" s="29">
        <f t="shared" si="10"/>
        <v>1</v>
      </c>
      <c r="X26" s="14">
        <f t="shared" si="10"/>
        <v>0</v>
      </c>
      <c r="Y26" s="11">
        <f t="shared" si="10"/>
        <v>1</v>
      </c>
    </row>
    <row r="27" spans="1:25" s="2" customFormat="1" ht="62.4" hidden="1" x14ac:dyDescent="0.25">
      <c r="A27" s="58">
        <v>5</v>
      </c>
      <c r="B27" s="57" t="s">
        <v>63</v>
      </c>
      <c r="C27" s="23" t="s">
        <v>67</v>
      </c>
      <c r="D27" s="23" t="s">
        <v>83</v>
      </c>
      <c r="E27" s="23" t="s">
        <v>97</v>
      </c>
      <c r="F27" s="23" t="s">
        <v>94</v>
      </c>
      <c r="G27" s="23">
        <v>100</v>
      </c>
      <c r="H27" s="23">
        <v>90</v>
      </c>
      <c r="I27" s="23" t="str">
        <f>H27/30&amp;" semestre"</f>
        <v>3 semestre</v>
      </c>
      <c r="J27" s="28">
        <f>SUM(K27:O27)</f>
        <v>0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7"/>
      <c r="V27" s="27">
        <v>1</v>
      </c>
      <c r="W27" s="28">
        <v>1</v>
      </c>
      <c r="X27" s="12">
        <f t="shared" si="2"/>
        <v>0</v>
      </c>
      <c r="Y27" s="9">
        <f t="shared" si="3"/>
        <v>2</v>
      </c>
    </row>
    <row r="28" spans="1:25" s="2" customFormat="1" ht="62.4" hidden="1" customHeight="1" x14ac:dyDescent="0.25">
      <c r="A28" s="58"/>
      <c r="B28" s="57"/>
      <c r="C28" s="23" t="s">
        <v>66</v>
      </c>
      <c r="D28" s="23" t="s">
        <v>80</v>
      </c>
      <c r="E28" s="23" t="s">
        <v>97</v>
      </c>
      <c r="F28" s="23" t="s">
        <v>94</v>
      </c>
      <c r="G28" s="23">
        <v>50</v>
      </c>
      <c r="H28" s="23">
        <v>90</v>
      </c>
      <c r="I28" s="23" t="str">
        <f>H28/30&amp;" semestre"</f>
        <v>3 semestre</v>
      </c>
      <c r="J28" s="28">
        <f t="shared" ref="J28:J30" si="11">SUM(K28:O28)</f>
        <v>0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7"/>
      <c r="V28" s="27">
        <v>1</v>
      </c>
      <c r="W28" s="28">
        <v>1</v>
      </c>
      <c r="X28" s="12">
        <f t="shared" si="2"/>
        <v>0</v>
      </c>
      <c r="Y28" s="9">
        <f t="shared" si="3"/>
        <v>2</v>
      </c>
    </row>
    <row r="29" spans="1:25" s="2" customFormat="1" ht="31.2" hidden="1" x14ac:dyDescent="0.25">
      <c r="A29" s="58"/>
      <c r="B29" s="57"/>
      <c r="C29" s="23" t="s">
        <v>65</v>
      </c>
      <c r="D29" s="23" t="s">
        <v>81</v>
      </c>
      <c r="E29" s="23" t="s">
        <v>97</v>
      </c>
      <c r="F29" s="23" t="s">
        <v>94</v>
      </c>
      <c r="G29" s="23">
        <v>50</v>
      </c>
      <c r="H29" s="23">
        <v>90</v>
      </c>
      <c r="I29" s="23" t="str">
        <f>H29/30&amp;" semestre"</f>
        <v>3 semestre</v>
      </c>
      <c r="J29" s="28">
        <f t="shared" si="11"/>
        <v>0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27"/>
      <c r="V29" s="27">
        <v>1</v>
      </c>
      <c r="W29" s="28">
        <v>1</v>
      </c>
      <c r="X29" s="12">
        <f t="shared" si="2"/>
        <v>0</v>
      </c>
      <c r="Y29" s="9">
        <f t="shared" si="3"/>
        <v>2</v>
      </c>
    </row>
    <row r="30" spans="1:25" s="2" customFormat="1" ht="46.8" hidden="1" x14ac:dyDescent="0.25">
      <c r="A30" s="58"/>
      <c r="B30" s="57"/>
      <c r="C30" s="23" t="s">
        <v>64</v>
      </c>
      <c r="D30" s="23" t="s">
        <v>82</v>
      </c>
      <c r="E30" s="23" t="s">
        <v>97</v>
      </c>
      <c r="F30" s="23" t="s">
        <v>94</v>
      </c>
      <c r="G30" s="23">
        <v>50</v>
      </c>
      <c r="H30" s="23">
        <v>120</v>
      </c>
      <c r="I30" s="23" t="str">
        <f>H30/30&amp;" semestre"</f>
        <v>4 semestre</v>
      </c>
      <c r="J30" s="28">
        <f t="shared" si="11"/>
        <v>0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27"/>
      <c r="V30" s="27">
        <v>1</v>
      </c>
      <c r="W30" s="28">
        <v>1</v>
      </c>
      <c r="X30" s="12">
        <f t="shared" si="2"/>
        <v>0</v>
      </c>
      <c r="Y30" s="9">
        <f t="shared" si="3"/>
        <v>2</v>
      </c>
    </row>
    <row r="31" spans="1:25" s="2" customFormat="1" ht="15.6" hidden="1" x14ac:dyDescent="0.25">
      <c r="A31" s="45" t="s">
        <v>63</v>
      </c>
      <c r="B31" s="46"/>
      <c r="C31" s="46"/>
      <c r="D31" s="46"/>
      <c r="E31" s="46"/>
      <c r="F31" s="46"/>
      <c r="G31" s="46"/>
      <c r="H31" s="46"/>
      <c r="I31" s="47"/>
      <c r="J31" s="29">
        <f>SUM(J27:J30)</f>
        <v>0</v>
      </c>
      <c r="K31" s="29">
        <f t="shared" ref="K31:Y31" si="12">SUM(K27:K30)</f>
        <v>0</v>
      </c>
      <c r="L31" s="29">
        <f t="shared" si="12"/>
        <v>0</v>
      </c>
      <c r="M31" s="29">
        <f t="shared" si="12"/>
        <v>0</v>
      </c>
      <c r="N31" s="29">
        <f t="shared" si="12"/>
        <v>0</v>
      </c>
      <c r="O31" s="29">
        <f t="shared" si="12"/>
        <v>0</v>
      </c>
      <c r="P31" s="29">
        <f t="shared" si="12"/>
        <v>0</v>
      </c>
      <c r="Q31" s="29">
        <f t="shared" si="12"/>
        <v>0</v>
      </c>
      <c r="R31" s="29">
        <f t="shared" si="12"/>
        <v>0</v>
      </c>
      <c r="S31" s="29">
        <f t="shared" si="12"/>
        <v>0</v>
      </c>
      <c r="T31" s="29">
        <f t="shared" si="12"/>
        <v>0</v>
      </c>
      <c r="U31" s="29">
        <f t="shared" si="12"/>
        <v>0</v>
      </c>
      <c r="V31" s="29">
        <f t="shared" si="12"/>
        <v>4</v>
      </c>
      <c r="W31" s="29">
        <f t="shared" si="12"/>
        <v>4</v>
      </c>
      <c r="X31" s="13">
        <f t="shared" si="12"/>
        <v>0</v>
      </c>
      <c r="Y31" s="10">
        <f t="shared" si="12"/>
        <v>8</v>
      </c>
    </row>
    <row r="32" spans="1:25" s="2" customFormat="1" ht="46.8" hidden="1" x14ac:dyDescent="0.25">
      <c r="A32" s="58">
        <v>6</v>
      </c>
      <c r="B32" s="57" t="s">
        <v>47</v>
      </c>
      <c r="C32" s="57" t="s">
        <v>0</v>
      </c>
      <c r="D32" s="23" t="s">
        <v>87</v>
      </c>
      <c r="E32" s="23" t="s">
        <v>97</v>
      </c>
      <c r="F32" s="23" t="s">
        <v>94</v>
      </c>
      <c r="G32" s="57">
        <v>200</v>
      </c>
      <c r="H32" s="23">
        <v>120</v>
      </c>
      <c r="I32" s="23" t="str">
        <f t="shared" ref="I32:I39" si="13">H32/60&amp;" ani"</f>
        <v>2 ani</v>
      </c>
      <c r="J32" s="28">
        <f>SUM(K32:O32)</f>
        <v>0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27"/>
      <c r="V32" s="27">
        <v>1</v>
      </c>
      <c r="W32" s="27">
        <v>1</v>
      </c>
      <c r="X32" s="12">
        <f t="shared" si="2"/>
        <v>0</v>
      </c>
      <c r="Y32" s="9">
        <f t="shared" si="3"/>
        <v>2</v>
      </c>
    </row>
    <row r="33" spans="1:26" s="2" customFormat="1" ht="31.2" hidden="1" x14ac:dyDescent="0.25">
      <c r="A33" s="58"/>
      <c r="B33" s="57"/>
      <c r="C33" s="57"/>
      <c r="D33" s="23" t="s">
        <v>86</v>
      </c>
      <c r="E33" s="23" t="s">
        <v>97</v>
      </c>
      <c r="F33" s="23" t="s">
        <v>94</v>
      </c>
      <c r="G33" s="57"/>
      <c r="H33" s="23">
        <v>120</v>
      </c>
      <c r="I33" s="23" t="str">
        <f t="shared" si="13"/>
        <v>2 ani</v>
      </c>
      <c r="J33" s="28">
        <f>SUM(K33:O33)</f>
        <v>0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27"/>
      <c r="V33" s="27">
        <v>1</v>
      </c>
      <c r="W33" s="27">
        <v>0</v>
      </c>
      <c r="X33" s="12">
        <f t="shared" si="2"/>
        <v>0</v>
      </c>
      <c r="Y33" s="9">
        <f t="shared" si="3"/>
        <v>1</v>
      </c>
    </row>
    <row r="34" spans="1:26" s="2" customFormat="1" ht="15.6" hidden="1" x14ac:dyDescent="0.25">
      <c r="A34" s="45" t="s">
        <v>47</v>
      </c>
      <c r="B34" s="46"/>
      <c r="C34" s="46"/>
      <c r="D34" s="46"/>
      <c r="E34" s="46"/>
      <c r="F34" s="46"/>
      <c r="G34" s="46"/>
      <c r="H34" s="46"/>
      <c r="I34" s="47"/>
      <c r="J34" s="29">
        <f>SUM(J32:J33)</f>
        <v>0</v>
      </c>
      <c r="K34" s="29">
        <f t="shared" ref="K34:Y34" si="14">SUM(K32:K33)</f>
        <v>0</v>
      </c>
      <c r="L34" s="29">
        <f t="shared" si="14"/>
        <v>0</v>
      </c>
      <c r="M34" s="29">
        <f t="shared" si="14"/>
        <v>0</v>
      </c>
      <c r="N34" s="29">
        <f t="shared" si="14"/>
        <v>0</v>
      </c>
      <c r="O34" s="29">
        <f t="shared" si="14"/>
        <v>0</v>
      </c>
      <c r="P34" s="29">
        <f t="shared" si="14"/>
        <v>0</v>
      </c>
      <c r="Q34" s="29">
        <f t="shared" si="14"/>
        <v>0</v>
      </c>
      <c r="R34" s="29">
        <f t="shared" si="14"/>
        <v>0</v>
      </c>
      <c r="S34" s="29">
        <f t="shared" si="14"/>
        <v>0</v>
      </c>
      <c r="T34" s="29">
        <f t="shared" si="14"/>
        <v>0</v>
      </c>
      <c r="U34" s="29">
        <f t="shared" si="14"/>
        <v>0</v>
      </c>
      <c r="V34" s="29">
        <f t="shared" si="14"/>
        <v>2</v>
      </c>
      <c r="W34" s="29">
        <f t="shared" si="14"/>
        <v>1</v>
      </c>
      <c r="X34" s="13">
        <f t="shared" si="14"/>
        <v>0</v>
      </c>
      <c r="Y34" s="10">
        <f t="shared" si="14"/>
        <v>3</v>
      </c>
    </row>
    <row r="35" spans="1:26" s="2" customFormat="1" ht="15.6" hidden="1" x14ac:dyDescent="0.25">
      <c r="A35" s="58">
        <v>7</v>
      </c>
      <c r="B35" s="57" t="s">
        <v>44</v>
      </c>
      <c r="C35" s="57" t="s">
        <v>102</v>
      </c>
      <c r="D35" s="23" t="s">
        <v>5</v>
      </c>
      <c r="E35" s="23" t="s">
        <v>97</v>
      </c>
      <c r="F35" s="23" t="s">
        <v>94</v>
      </c>
      <c r="G35" s="57">
        <v>250</v>
      </c>
      <c r="H35" s="23">
        <v>120</v>
      </c>
      <c r="I35" s="23" t="str">
        <f t="shared" si="13"/>
        <v>2 ani</v>
      </c>
      <c r="J35" s="28">
        <f>SUM(K35:O35)</f>
        <v>0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27"/>
      <c r="V35" s="27">
        <v>1</v>
      </c>
      <c r="W35" s="28">
        <v>3</v>
      </c>
      <c r="X35" s="12">
        <f t="shared" si="2"/>
        <v>0</v>
      </c>
      <c r="Y35" s="9">
        <f t="shared" si="3"/>
        <v>4</v>
      </c>
    </row>
    <row r="36" spans="1:26" s="2" customFormat="1" ht="46.8" hidden="1" x14ac:dyDescent="0.25">
      <c r="A36" s="58"/>
      <c r="B36" s="57"/>
      <c r="C36" s="57"/>
      <c r="D36" s="23" t="s">
        <v>24</v>
      </c>
      <c r="E36" s="23" t="s">
        <v>97</v>
      </c>
      <c r="F36" s="23" t="s">
        <v>94</v>
      </c>
      <c r="G36" s="57"/>
      <c r="H36" s="23">
        <v>120</v>
      </c>
      <c r="I36" s="23" t="str">
        <f t="shared" si="13"/>
        <v>2 ani</v>
      </c>
      <c r="J36" s="28">
        <f t="shared" ref="J36:J39" si="15">SUM(K36:O36)</f>
        <v>0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27"/>
      <c r="V36" s="27">
        <v>1</v>
      </c>
      <c r="W36" s="28">
        <v>3</v>
      </c>
      <c r="X36" s="12">
        <f t="shared" si="2"/>
        <v>0</v>
      </c>
      <c r="Y36" s="9">
        <f t="shared" si="3"/>
        <v>4</v>
      </c>
    </row>
    <row r="37" spans="1:26" s="2" customFormat="1" ht="15.6" hidden="1" x14ac:dyDescent="0.25">
      <c r="A37" s="58"/>
      <c r="B37" s="57"/>
      <c r="C37" s="57"/>
      <c r="D37" s="23" t="s">
        <v>108</v>
      </c>
      <c r="E37" s="23" t="s">
        <v>98</v>
      </c>
      <c r="F37" s="23" t="s">
        <v>94</v>
      </c>
      <c r="G37" s="57"/>
      <c r="H37" s="23">
        <v>120</v>
      </c>
      <c r="I37" s="23" t="str">
        <f t="shared" si="13"/>
        <v>2 ani</v>
      </c>
      <c r="J37" s="28">
        <f t="shared" si="15"/>
        <v>0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27"/>
      <c r="V37" s="27">
        <v>1</v>
      </c>
      <c r="W37" s="28">
        <v>3</v>
      </c>
      <c r="X37" s="12">
        <f t="shared" si="2"/>
        <v>0</v>
      </c>
      <c r="Y37" s="9">
        <f t="shared" si="3"/>
        <v>4</v>
      </c>
    </row>
    <row r="38" spans="1:26" s="2" customFormat="1" ht="31.2" hidden="1" x14ac:dyDescent="0.25">
      <c r="A38" s="58"/>
      <c r="B38" s="57"/>
      <c r="C38" s="57"/>
      <c r="D38" s="23" t="s">
        <v>100</v>
      </c>
      <c r="E38" s="23" t="s">
        <v>101</v>
      </c>
      <c r="F38" s="23" t="s">
        <v>94</v>
      </c>
      <c r="G38" s="57"/>
      <c r="H38" s="23">
        <v>120</v>
      </c>
      <c r="I38" s="23" t="str">
        <f t="shared" si="13"/>
        <v>2 ani</v>
      </c>
      <c r="J38" s="28">
        <f t="shared" si="15"/>
        <v>0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27"/>
      <c r="V38" s="27">
        <v>1</v>
      </c>
      <c r="W38" s="28">
        <v>3</v>
      </c>
      <c r="X38" s="12">
        <f t="shared" si="2"/>
        <v>0</v>
      </c>
      <c r="Y38" s="9">
        <f t="shared" si="3"/>
        <v>4</v>
      </c>
    </row>
    <row r="39" spans="1:26" s="2" customFormat="1" ht="46.8" hidden="1" x14ac:dyDescent="0.25">
      <c r="A39" s="58"/>
      <c r="B39" s="57"/>
      <c r="C39" s="23" t="s">
        <v>103</v>
      </c>
      <c r="D39" s="23" t="s">
        <v>104</v>
      </c>
      <c r="E39" s="23" t="s">
        <v>97</v>
      </c>
      <c r="F39" s="23" t="s">
        <v>94</v>
      </c>
      <c r="G39" s="23">
        <v>75</v>
      </c>
      <c r="H39" s="23">
        <v>120</v>
      </c>
      <c r="I39" s="23" t="str">
        <f t="shared" si="13"/>
        <v>2 ani</v>
      </c>
      <c r="J39" s="28">
        <f t="shared" si="15"/>
        <v>0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27"/>
      <c r="V39" s="27">
        <v>1</v>
      </c>
      <c r="W39" s="28">
        <v>3</v>
      </c>
      <c r="X39" s="12">
        <f t="shared" si="2"/>
        <v>0</v>
      </c>
      <c r="Y39" s="9">
        <f t="shared" si="3"/>
        <v>4</v>
      </c>
    </row>
    <row r="40" spans="1:26" s="2" customFormat="1" ht="15.6" hidden="1" x14ac:dyDescent="0.25">
      <c r="A40" s="45" t="s">
        <v>44</v>
      </c>
      <c r="B40" s="46"/>
      <c r="C40" s="46"/>
      <c r="D40" s="46"/>
      <c r="E40" s="46"/>
      <c r="F40" s="46"/>
      <c r="G40" s="46"/>
      <c r="H40" s="46"/>
      <c r="I40" s="47"/>
      <c r="J40" s="29">
        <f>SUM(J35:J39)</f>
        <v>0</v>
      </c>
      <c r="K40" s="29">
        <f t="shared" ref="K40:Y40" si="16">SUM(K35:K39)</f>
        <v>0</v>
      </c>
      <c r="L40" s="29">
        <f t="shared" si="16"/>
        <v>0</v>
      </c>
      <c r="M40" s="29">
        <f t="shared" si="16"/>
        <v>0</v>
      </c>
      <c r="N40" s="29">
        <f t="shared" si="16"/>
        <v>0</v>
      </c>
      <c r="O40" s="29">
        <f t="shared" si="16"/>
        <v>0</v>
      </c>
      <c r="P40" s="29">
        <f t="shared" si="16"/>
        <v>0</v>
      </c>
      <c r="Q40" s="29">
        <f t="shared" si="16"/>
        <v>0</v>
      </c>
      <c r="R40" s="29">
        <f t="shared" si="16"/>
        <v>0</v>
      </c>
      <c r="S40" s="29">
        <f t="shared" si="16"/>
        <v>0</v>
      </c>
      <c r="T40" s="29">
        <f t="shared" si="16"/>
        <v>0</v>
      </c>
      <c r="U40" s="29">
        <f t="shared" si="16"/>
        <v>0</v>
      </c>
      <c r="V40" s="29">
        <f t="shared" si="16"/>
        <v>5</v>
      </c>
      <c r="W40" s="29">
        <f t="shared" si="16"/>
        <v>15</v>
      </c>
      <c r="X40" s="13">
        <f t="shared" si="16"/>
        <v>0</v>
      </c>
      <c r="Y40" s="10">
        <f t="shared" si="16"/>
        <v>20</v>
      </c>
    </row>
    <row r="41" spans="1:26" s="2" customFormat="1" ht="31.2" hidden="1" x14ac:dyDescent="0.25">
      <c r="A41" s="58">
        <v>8</v>
      </c>
      <c r="B41" s="57" t="s">
        <v>91</v>
      </c>
      <c r="C41" s="57" t="s">
        <v>16</v>
      </c>
      <c r="D41" s="23" t="s">
        <v>31</v>
      </c>
      <c r="E41" s="23" t="s">
        <v>97</v>
      </c>
      <c r="F41" s="23" t="s">
        <v>94</v>
      </c>
      <c r="G41" s="57">
        <v>100</v>
      </c>
      <c r="H41" s="23">
        <v>120</v>
      </c>
      <c r="I41" s="23" t="str">
        <f t="shared" ref="I41" si="17">H41/60&amp;" ani"</f>
        <v>2 ani</v>
      </c>
      <c r="J41" s="28">
        <f>SUM(K41:O41)</f>
        <v>0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27"/>
      <c r="V41" s="30">
        <v>0</v>
      </c>
      <c r="W41" s="31">
        <v>2</v>
      </c>
      <c r="X41" s="12">
        <f t="shared" si="2"/>
        <v>0</v>
      </c>
      <c r="Y41" s="9">
        <f t="shared" si="3"/>
        <v>2</v>
      </c>
    </row>
    <row r="42" spans="1:26" s="2" customFormat="1" ht="46.8" hidden="1" x14ac:dyDescent="0.25">
      <c r="A42" s="58"/>
      <c r="B42" s="57"/>
      <c r="C42" s="57"/>
      <c r="D42" s="23" t="s">
        <v>76</v>
      </c>
      <c r="E42" s="23" t="s">
        <v>97</v>
      </c>
      <c r="F42" s="23" t="s">
        <v>94</v>
      </c>
      <c r="G42" s="57"/>
      <c r="H42" s="23">
        <v>120</v>
      </c>
      <c r="I42" s="23" t="str">
        <f t="shared" ref="I42" si="18">H42/60&amp;" ani"</f>
        <v>2 ani</v>
      </c>
      <c r="J42" s="28">
        <f t="shared" ref="J42:J44" si="19">SUM(K42:O42)</f>
        <v>0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27"/>
      <c r="V42" s="30">
        <v>0</v>
      </c>
      <c r="W42" s="31">
        <v>2</v>
      </c>
      <c r="X42" s="12">
        <f t="shared" ref="X42" si="20">SUM(J42,P42,R42,T42)</f>
        <v>0</v>
      </c>
      <c r="Y42" s="20">
        <f t="shared" ref="Y42" si="21">SUM(J42,P42,R42,T42,U42:W42)</f>
        <v>2</v>
      </c>
    </row>
    <row r="43" spans="1:26" s="2" customFormat="1" ht="46.8" hidden="1" x14ac:dyDescent="0.25">
      <c r="A43" s="58"/>
      <c r="B43" s="57"/>
      <c r="C43" s="57"/>
      <c r="D43" s="22" t="s">
        <v>133</v>
      </c>
      <c r="E43" s="22" t="s">
        <v>98</v>
      </c>
      <c r="F43" s="22" t="s">
        <v>94</v>
      </c>
      <c r="G43" s="57"/>
      <c r="H43" s="22">
        <v>120</v>
      </c>
      <c r="I43" s="22" t="s">
        <v>114</v>
      </c>
      <c r="J43" s="28">
        <f t="shared" si="19"/>
        <v>0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27"/>
      <c r="V43" s="32">
        <v>5</v>
      </c>
      <c r="W43" s="33">
        <v>5</v>
      </c>
      <c r="X43" s="12">
        <f t="shared" si="2"/>
        <v>0</v>
      </c>
      <c r="Y43" s="9">
        <f t="shared" si="3"/>
        <v>10</v>
      </c>
      <c r="Z43" s="21" t="s">
        <v>134</v>
      </c>
    </row>
    <row r="44" spans="1:26" s="2" customFormat="1" ht="31.2" hidden="1" x14ac:dyDescent="0.25">
      <c r="A44" s="58"/>
      <c r="B44" s="57"/>
      <c r="C44" s="23" t="s">
        <v>15</v>
      </c>
      <c r="D44" s="23" t="s">
        <v>107</v>
      </c>
      <c r="E44" s="23" t="s">
        <v>97</v>
      </c>
      <c r="F44" s="23" t="s">
        <v>94</v>
      </c>
      <c r="G44" s="23">
        <v>50</v>
      </c>
      <c r="H44" s="23">
        <v>120</v>
      </c>
      <c r="I44" s="23" t="str">
        <f>H44/60&amp;" ani"</f>
        <v>2 ani</v>
      </c>
      <c r="J44" s="28">
        <f t="shared" si="19"/>
        <v>0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27"/>
      <c r="V44" s="30">
        <v>0</v>
      </c>
      <c r="W44" s="31">
        <v>1</v>
      </c>
      <c r="X44" s="12">
        <f t="shared" si="2"/>
        <v>0</v>
      </c>
      <c r="Y44" s="9">
        <f t="shared" si="3"/>
        <v>1</v>
      </c>
    </row>
    <row r="45" spans="1:26" s="2" customFormat="1" ht="15.6" hidden="1" x14ac:dyDescent="0.25">
      <c r="A45" s="45" t="s">
        <v>91</v>
      </c>
      <c r="B45" s="46"/>
      <c r="C45" s="46"/>
      <c r="D45" s="46"/>
      <c r="E45" s="46"/>
      <c r="F45" s="46"/>
      <c r="G45" s="46"/>
      <c r="H45" s="46"/>
      <c r="I45" s="47"/>
      <c r="J45" s="29">
        <f>SUM(J41:J44)</f>
        <v>0</v>
      </c>
      <c r="K45" s="29">
        <f t="shared" ref="K45:Y45" si="22">SUM(K41:K44)</f>
        <v>0</v>
      </c>
      <c r="L45" s="29">
        <f t="shared" si="22"/>
        <v>0</v>
      </c>
      <c r="M45" s="29">
        <f t="shared" si="22"/>
        <v>0</v>
      </c>
      <c r="N45" s="29">
        <f t="shared" si="22"/>
        <v>0</v>
      </c>
      <c r="O45" s="29">
        <f t="shared" si="22"/>
        <v>0</v>
      </c>
      <c r="P45" s="29">
        <f t="shared" si="22"/>
        <v>0</v>
      </c>
      <c r="Q45" s="29">
        <f t="shared" si="22"/>
        <v>0</v>
      </c>
      <c r="R45" s="29">
        <f t="shared" si="22"/>
        <v>0</v>
      </c>
      <c r="S45" s="29">
        <f t="shared" si="22"/>
        <v>0</v>
      </c>
      <c r="T45" s="29">
        <f t="shared" si="22"/>
        <v>0</v>
      </c>
      <c r="U45" s="29">
        <f t="shared" si="22"/>
        <v>0</v>
      </c>
      <c r="V45" s="29">
        <f t="shared" si="22"/>
        <v>5</v>
      </c>
      <c r="W45" s="29">
        <f t="shared" si="22"/>
        <v>10</v>
      </c>
      <c r="X45" s="13">
        <f t="shared" si="22"/>
        <v>0</v>
      </c>
      <c r="Y45" s="10">
        <f t="shared" si="22"/>
        <v>15</v>
      </c>
    </row>
    <row r="46" spans="1:26" s="2" customFormat="1" ht="62.4" hidden="1" x14ac:dyDescent="0.25">
      <c r="A46" s="24">
        <v>9</v>
      </c>
      <c r="B46" s="36" t="s">
        <v>62</v>
      </c>
      <c r="C46" s="23" t="s">
        <v>1</v>
      </c>
      <c r="D46" s="23" t="s">
        <v>2</v>
      </c>
      <c r="E46" s="23" t="s">
        <v>97</v>
      </c>
      <c r="F46" s="23" t="s">
        <v>94</v>
      </c>
      <c r="G46" s="23">
        <v>50</v>
      </c>
      <c r="H46" s="23">
        <v>120</v>
      </c>
      <c r="I46" s="23" t="str">
        <f>H46/60&amp;" ani"</f>
        <v>2 ani</v>
      </c>
      <c r="J46" s="28">
        <f>SUM(K46:O46)</f>
        <v>0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27"/>
      <c r="V46" s="27">
        <v>0</v>
      </c>
      <c r="W46" s="28">
        <v>0</v>
      </c>
      <c r="X46" s="12">
        <f t="shared" si="2"/>
        <v>0</v>
      </c>
      <c r="Y46" s="9">
        <f t="shared" si="3"/>
        <v>0</v>
      </c>
    </row>
    <row r="47" spans="1:26" s="2" customFormat="1" ht="15.6" hidden="1" x14ac:dyDescent="0.25">
      <c r="A47" s="45" t="s">
        <v>62</v>
      </c>
      <c r="B47" s="46"/>
      <c r="C47" s="46"/>
      <c r="D47" s="46"/>
      <c r="E47" s="46"/>
      <c r="F47" s="46"/>
      <c r="G47" s="46"/>
      <c r="H47" s="46"/>
      <c r="I47" s="47"/>
      <c r="J47" s="29">
        <f>SUM(J46)</f>
        <v>0</v>
      </c>
      <c r="K47" s="29">
        <f t="shared" ref="K47:Y47" si="23">SUM(K46)</f>
        <v>0</v>
      </c>
      <c r="L47" s="29">
        <f t="shared" si="23"/>
        <v>0</v>
      </c>
      <c r="M47" s="29">
        <f t="shared" si="23"/>
        <v>0</v>
      </c>
      <c r="N47" s="29">
        <f t="shared" si="23"/>
        <v>0</v>
      </c>
      <c r="O47" s="29">
        <f t="shared" si="23"/>
        <v>0</v>
      </c>
      <c r="P47" s="29">
        <f t="shared" si="23"/>
        <v>0</v>
      </c>
      <c r="Q47" s="29">
        <f t="shared" si="23"/>
        <v>0</v>
      </c>
      <c r="R47" s="29">
        <f t="shared" si="23"/>
        <v>0</v>
      </c>
      <c r="S47" s="29">
        <f t="shared" si="23"/>
        <v>0</v>
      </c>
      <c r="T47" s="29">
        <f t="shared" si="23"/>
        <v>0</v>
      </c>
      <c r="U47" s="29">
        <f t="shared" si="23"/>
        <v>0</v>
      </c>
      <c r="V47" s="29">
        <f t="shared" si="23"/>
        <v>0</v>
      </c>
      <c r="W47" s="29">
        <f t="shared" si="23"/>
        <v>0</v>
      </c>
      <c r="X47" s="13">
        <f t="shared" si="23"/>
        <v>0</v>
      </c>
      <c r="Y47" s="10">
        <f t="shared" si="23"/>
        <v>0</v>
      </c>
    </row>
    <row r="48" spans="1:26" s="2" customFormat="1" ht="31.2" x14ac:dyDescent="0.25">
      <c r="A48" s="58">
        <v>10</v>
      </c>
      <c r="B48" s="57" t="s">
        <v>72</v>
      </c>
      <c r="C48" s="23" t="s">
        <v>3</v>
      </c>
      <c r="D48" s="23" t="s">
        <v>42</v>
      </c>
      <c r="E48" s="23" t="s">
        <v>97</v>
      </c>
      <c r="F48" s="23" t="s">
        <v>94</v>
      </c>
      <c r="G48" s="23">
        <v>150</v>
      </c>
      <c r="H48" s="23">
        <v>120</v>
      </c>
      <c r="I48" s="23" t="str">
        <f>H48/60&amp;" ani"</f>
        <v>2 ani</v>
      </c>
      <c r="J48" s="28">
        <f>SUM(K48:O48)</f>
        <v>12</v>
      </c>
      <c r="K48" s="37">
        <v>6</v>
      </c>
      <c r="L48" s="37">
        <v>6</v>
      </c>
      <c r="M48" s="37">
        <v>0</v>
      </c>
      <c r="N48" s="37"/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27">
        <v>23</v>
      </c>
      <c r="V48" s="34">
        <v>0</v>
      </c>
      <c r="W48" s="34">
        <v>0</v>
      </c>
      <c r="X48" s="12">
        <f t="shared" si="2"/>
        <v>12</v>
      </c>
      <c r="Y48" s="9">
        <f t="shared" si="3"/>
        <v>35</v>
      </c>
    </row>
    <row r="49" spans="1:25" s="2" customFormat="1" ht="31.2" x14ac:dyDescent="0.25">
      <c r="A49" s="58"/>
      <c r="B49" s="57"/>
      <c r="C49" s="57" t="s">
        <v>73</v>
      </c>
      <c r="D49" s="23" t="s">
        <v>4</v>
      </c>
      <c r="E49" s="23" t="s">
        <v>97</v>
      </c>
      <c r="F49" s="23" t="s">
        <v>94</v>
      </c>
      <c r="G49" s="57">
        <v>400</v>
      </c>
      <c r="H49" s="23">
        <v>120</v>
      </c>
      <c r="I49" s="23" t="str">
        <f>H49/60&amp;" ani"</f>
        <v>2 ani</v>
      </c>
      <c r="J49" s="28">
        <f t="shared" ref="J49:J53" si="24">SUM(K49:O49)</f>
        <v>6</v>
      </c>
      <c r="K49" s="37">
        <v>6</v>
      </c>
      <c r="L49" s="37">
        <v>0</v>
      </c>
      <c r="M49" s="37">
        <v>0</v>
      </c>
      <c r="N49" s="37"/>
      <c r="O49" s="37">
        <v>0</v>
      </c>
      <c r="P49" s="37">
        <v>1</v>
      </c>
      <c r="Q49" s="37">
        <v>0</v>
      </c>
      <c r="R49" s="37">
        <v>0</v>
      </c>
      <c r="S49" s="37">
        <v>0</v>
      </c>
      <c r="T49" s="37">
        <v>0</v>
      </c>
      <c r="U49" s="27">
        <v>28</v>
      </c>
      <c r="V49" s="34">
        <v>0</v>
      </c>
      <c r="W49" s="34">
        <v>0</v>
      </c>
      <c r="X49" s="12">
        <f t="shared" si="2"/>
        <v>7</v>
      </c>
      <c r="Y49" s="9">
        <f t="shared" si="3"/>
        <v>35</v>
      </c>
    </row>
    <row r="50" spans="1:25" s="2" customFormat="1" ht="15.6" x14ac:dyDescent="0.25">
      <c r="A50" s="58"/>
      <c r="B50" s="57"/>
      <c r="C50" s="57"/>
      <c r="D50" s="23" t="s">
        <v>137</v>
      </c>
      <c r="E50" s="23" t="s">
        <v>97</v>
      </c>
      <c r="F50" s="23" t="s">
        <v>94</v>
      </c>
      <c r="G50" s="57"/>
      <c r="H50" s="23">
        <v>120</v>
      </c>
      <c r="I50" s="23" t="s">
        <v>114</v>
      </c>
      <c r="J50" s="28">
        <v>50</v>
      </c>
      <c r="K50" s="37"/>
      <c r="L50" s="37">
        <v>0</v>
      </c>
      <c r="M50" s="37">
        <v>0</v>
      </c>
      <c r="N50" s="37"/>
      <c r="O50" s="37">
        <v>50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27">
        <v>0</v>
      </c>
      <c r="V50" s="34">
        <v>0</v>
      </c>
      <c r="W50" s="34">
        <v>0</v>
      </c>
      <c r="X50" s="12">
        <f t="shared" si="2"/>
        <v>50</v>
      </c>
      <c r="Y50" s="9">
        <f t="shared" si="3"/>
        <v>50</v>
      </c>
    </row>
    <row r="51" spans="1:25" s="2" customFormat="1" ht="46.8" x14ac:dyDescent="0.25">
      <c r="A51" s="58"/>
      <c r="B51" s="57"/>
      <c r="C51" s="57"/>
      <c r="D51" s="41" t="s">
        <v>111</v>
      </c>
      <c r="E51" s="41" t="s">
        <v>97</v>
      </c>
      <c r="F51" s="41" t="s">
        <v>94</v>
      </c>
      <c r="G51" s="57"/>
      <c r="H51" s="23">
        <v>120</v>
      </c>
      <c r="I51" s="23" t="s">
        <v>114</v>
      </c>
      <c r="J51" s="42">
        <f t="shared" si="24"/>
        <v>0</v>
      </c>
      <c r="K51" s="42"/>
      <c r="L51" s="42">
        <v>0</v>
      </c>
      <c r="M51" s="42">
        <v>0</v>
      </c>
      <c r="N51" s="42"/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60">
        <v>0</v>
      </c>
      <c r="W51" s="60">
        <v>0</v>
      </c>
      <c r="X51" s="60">
        <f t="shared" si="2"/>
        <v>0</v>
      </c>
      <c r="Y51" s="60">
        <f t="shared" si="3"/>
        <v>0</v>
      </c>
    </row>
    <row r="52" spans="1:25" s="2" customFormat="1" ht="31.2" x14ac:dyDescent="0.25">
      <c r="A52" s="58"/>
      <c r="B52" s="57"/>
      <c r="C52" s="57"/>
      <c r="D52" s="41" t="s">
        <v>112</v>
      </c>
      <c r="E52" s="41" t="s">
        <v>97</v>
      </c>
      <c r="F52" s="41" t="s">
        <v>94</v>
      </c>
      <c r="G52" s="57"/>
      <c r="H52" s="23">
        <v>120</v>
      </c>
      <c r="I52" s="23" t="s">
        <v>114</v>
      </c>
      <c r="J52" s="42">
        <f t="shared" si="24"/>
        <v>0</v>
      </c>
      <c r="K52" s="42"/>
      <c r="L52" s="42">
        <v>0</v>
      </c>
      <c r="M52" s="42">
        <v>0</v>
      </c>
      <c r="N52" s="42"/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60">
        <v>0</v>
      </c>
      <c r="W52" s="60">
        <v>0</v>
      </c>
      <c r="X52" s="60">
        <f t="shared" si="2"/>
        <v>0</v>
      </c>
      <c r="Y52" s="60">
        <f t="shared" si="3"/>
        <v>0</v>
      </c>
    </row>
    <row r="53" spans="1:25" s="2" customFormat="1" ht="46.8" x14ac:dyDescent="0.25">
      <c r="A53" s="58"/>
      <c r="B53" s="57"/>
      <c r="C53" s="59"/>
      <c r="D53" s="41" t="s">
        <v>113</v>
      </c>
      <c r="E53" s="41" t="s">
        <v>97</v>
      </c>
      <c r="F53" s="41" t="s">
        <v>94</v>
      </c>
      <c r="G53" s="57"/>
      <c r="H53" s="23">
        <v>120</v>
      </c>
      <c r="I53" s="23" t="str">
        <f>H53/60&amp;" ani"</f>
        <v>2 ani</v>
      </c>
      <c r="J53" s="42">
        <f t="shared" si="24"/>
        <v>0</v>
      </c>
      <c r="K53" s="42"/>
      <c r="L53" s="42">
        <v>0</v>
      </c>
      <c r="M53" s="42">
        <v>0</v>
      </c>
      <c r="N53" s="42"/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60">
        <v>0</v>
      </c>
      <c r="W53" s="60">
        <v>0</v>
      </c>
      <c r="X53" s="60">
        <f t="shared" si="2"/>
        <v>0</v>
      </c>
      <c r="Y53" s="60">
        <f t="shared" si="3"/>
        <v>0</v>
      </c>
    </row>
    <row r="54" spans="1:25" s="2" customFormat="1" ht="15.6" x14ac:dyDescent="0.25">
      <c r="A54" s="45" t="s">
        <v>72</v>
      </c>
      <c r="B54" s="46"/>
      <c r="C54" s="46"/>
      <c r="D54" s="46"/>
      <c r="E54" s="46"/>
      <c r="F54" s="46"/>
      <c r="G54" s="46"/>
      <c r="H54" s="46"/>
      <c r="I54" s="47"/>
      <c r="J54" s="29">
        <f>SUM(J48:J53)</f>
        <v>68</v>
      </c>
      <c r="K54" s="29">
        <f t="shared" ref="K54:Y54" si="25">SUM(K48:K53)</f>
        <v>12</v>
      </c>
      <c r="L54" s="29">
        <f t="shared" si="25"/>
        <v>6</v>
      </c>
      <c r="M54" s="29">
        <f t="shared" si="25"/>
        <v>0</v>
      </c>
      <c r="N54" s="29">
        <f t="shared" si="25"/>
        <v>0</v>
      </c>
      <c r="O54" s="29">
        <f t="shared" si="25"/>
        <v>50</v>
      </c>
      <c r="P54" s="29">
        <f t="shared" si="25"/>
        <v>1</v>
      </c>
      <c r="Q54" s="29">
        <f t="shared" si="25"/>
        <v>0</v>
      </c>
      <c r="R54" s="29">
        <f t="shared" si="25"/>
        <v>0</v>
      </c>
      <c r="S54" s="29">
        <f t="shared" si="25"/>
        <v>0</v>
      </c>
      <c r="T54" s="29">
        <f t="shared" si="25"/>
        <v>0</v>
      </c>
      <c r="U54" s="29">
        <f t="shared" si="25"/>
        <v>51</v>
      </c>
      <c r="V54" s="29">
        <f t="shared" si="25"/>
        <v>0</v>
      </c>
      <c r="W54" s="29">
        <f t="shared" si="25"/>
        <v>0</v>
      </c>
      <c r="X54" s="13">
        <f t="shared" si="25"/>
        <v>69</v>
      </c>
      <c r="Y54" s="10">
        <f t="shared" si="25"/>
        <v>120</v>
      </c>
    </row>
    <row r="55" spans="1:25" s="2" customFormat="1" ht="88.2" hidden="1" customHeight="1" x14ac:dyDescent="0.25">
      <c r="A55" s="58">
        <v>11</v>
      </c>
      <c r="B55" s="57" t="s">
        <v>55</v>
      </c>
      <c r="C55" s="23" t="s">
        <v>8</v>
      </c>
      <c r="D55" s="23" t="s">
        <v>77</v>
      </c>
      <c r="E55" s="23" t="s">
        <v>97</v>
      </c>
      <c r="F55" s="23" t="s">
        <v>94</v>
      </c>
      <c r="G55" s="23">
        <v>50</v>
      </c>
      <c r="H55" s="23">
        <v>120</v>
      </c>
      <c r="I55" s="23" t="str">
        <f t="shared" ref="I55:I63" si="26">H55/60&amp;" ani"</f>
        <v>2 ani</v>
      </c>
      <c r="J55" s="28">
        <f>SUM(K55:O55)</f>
        <v>0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27"/>
      <c r="V55" s="20">
        <v>0</v>
      </c>
      <c r="W55" s="20">
        <v>0</v>
      </c>
      <c r="X55" s="12">
        <f t="shared" si="2"/>
        <v>0</v>
      </c>
      <c r="Y55" s="9">
        <f t="shared" si="3"/>
        <v>0</v>
      </c>
    </row>
    <row r="56" spans="1:25" s="2" customFormat="1" ht="46.8" hidden="1" x14ac:dyDescent="0.25">
      <c r="A56" s="58"/>
      <c r="B56" s="57"/>
      <c r="C56" s="57" t="s">
        <v>56</v>
      </c>
      <c r="D56" s="23" t="s">
        <v>32</v>
      </c>
      <c r="E56" s="23" t="s">
        <v>97</v>
      </c>
      <c r="F56" s="23" t="s">
        <v>94</v>
      </c>
      <c r="G56" s="57">
        <v>60</v>
      </c>
      <c r="H56" s="23">
        <v>120</v>
      </c>
      <c r="I56" s="23" t="str">
        <f t="shared" si="26"/>
        <v>2 ani</v>
      </c>
      <c r="J56" s="28">
        <f t="shared" ref="J56:J57" si="27">SUM(K56:O56)</f>
        <v>0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27"/>
      <c r="V56" s="20">
        <v>0</v>
      </c>
      <c r="W56" s="20">
        <v>0</v>
      </c>
      <c r="X56" s="12">
        <f t="shared" si="2"/>
        <v>0</v>
      </c>
      <c r="Y56" s="9">
        <f t="shared" si="3"/>
        <v>0</v>
      </c>
    </row>
    <row r="57" spans="1:25" s="2" customFormat="1" ht="46.8" hidden="1" x14ac:dyDescent="0.25">
      <c r="A57" s="58"/>
      <c r="B57" s="57"/>
      <c r="C57" s="57"/>
      <c r="D57" s="23" t="s">
        <v>9</v>
      </c>
      <c r="E57" s="23" t="s">
        <v>97</v>
      </c>
      <c r="F57" s="23" t="s">
        <v>94</v>
      </c>
      <c r="G57" s="57"/>
      <c r="H57" s="23">
        <v>120</v>
      </c>
      <c r="I57" s="23" t="str">
        <f t="shared" si="26"/>
        <v>2 ani</v>
      </c>
      <c r="J57" s="28">
        <f t="shared" si="27"/>
        <v>0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27"/>
      <c r="V57" s="20">
        <v>0</v>
      </c>
      <c r="W57" s="20">
        <v>0</v>
      </c>
      <c r="X57" s="12">
        <f t="shared" si="2"/>
        <v>0</v>
      </c>
      <c r="Y57" s="9">
        <f t="shared" si="3"/>
        <v>0</v>
      </c>
    </row>
    <row r="58" spans="1:25" s="2" customFormat="1" ht="15.6" hidden="1" x14ac:dyDescent="0.25">
      <c r="A58" s="45" t="s">
        <v>55</v>
      </c>
      <c r="B58" s="46"/>
      <c r="C58" s="46"/>
      <c r="D58" s="46"/>
      <c r="E58" s="46"/>
      <c r="F58" s="46"/>
      <c r="G58" s="46"/>
      <c r="H58" s="46"/>
      <c r="I58" s="47"/>
      <c r="J58" s="29">
        <f>SUM(J55:J57)</f>
        <v>0</v>
      </c>
      <c r="K58" s="29">
        <f t="shared" ref="K58:Y58" si="28">SUM(K55:K57)</f>
        <v>0</v>
      </c>
      <c r="L58" s="29">
        <f t="shared" si="28"/>
        <v>0</v>
      </c>
      <c r="M58" s="29">
        <f t="shared" si="28"/>
        <v>0</v>
      </c>
      <c r="N58" s="29">
        <f t="shared" si="28"/>
        <v>0</v>
      </c>
      <c r="O58" s="29">
        <f t="shared" si="28"/>
        <v>0</v>
      </c>
      <c r="P58" s="29">
        <f t="shared" si="28"/>
        <v>0</v>
      </c>
      <c r="Q58" s="29">
        <f t="shared" si="28"/>
        <v>0</v>
      </c>
      <c r="R58" s="29">
        <f t="shared" si="28"/>
        <v>0</v>
      </c>
      <c r="S58" s="29">
        <f t="shared" si="28"/>
        <v>0</v>
      </c>
      <c r="T58" s="29">
        <f t="shared" si="28"/>
        <v>0</v>
      </c>
      <c r="U58" s="29">
        <f t="shared" si="28"/>
        <v>0</v>
      </c>
      <c r="V58" s="29">
        <f t="shared" si="28"/>
        <v>0</v>
      </c>
      <c r="W58" s="29">
        <f t="shared" si="28"/>
        <v>0</v>
      </c>
      <c r="X58" s="13">
        <f t="shared" si="28"/>
        <v>0</v>
      </c>
      <c r="Y58" s="10">
        <f t="shared" si="28"/>
        <v>0</v>
      </c>
    </row>
    <row r="59" spans="1:25" s="2" customFormat="1" ht="31.2" hidden="1" x14ac:dyDescent="0.25">
      <c r="A59" s="58">
        <v>12</v>
      </c>
      <c r="B59" s="57" t="s">
        <v>51</v>
      </c>
      <c r="C59" s="23" t="s">
        <v>10</v>
      </c>
      <c r="D59" s="23" t="s">
        <v>36</v>
      </c>
      <c r="E59" s="23" t="s">
        <v>97</v>
      </c>
      <c r="F59" s="23" t="s">
        <v>94</v>
      </c>
      <c r="G59" s="23">
        <v>50</v>
      </c>
      <c r="H59" s="23">
        <v>120</v>
      </c>
      <c r="I59" s="23" t="str">
        <f t="shared" si="26"/>
        <v>2 ani</v>
      </c>
      <c r="J59" s="28">
        <f>SUM(K59:O59)</f>
        <v>0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27"/>
      <c r="V59" s="27">
        <v>0</v>
      </c>
      <c r="W59" s="28">
        <v>0</v>
      </c>
      <c r="X59" s="12">
        <f t="shared" si="2"/>
        <v>0</v>
      </c>
      <c r="Y59" s="9">
        <f t="shared" si="3"/>
        <v>0</v>
      </c>
    </row>
    <row r="60" spans="1:25" s="2" customFormat="1" ht="31.2" hidden="1" x14ac:dyDescent="0.25">
      <c r="A60" s="58"/>
      <c r="B60" s="57"/>
      <c r="C60" s="23" t="s">
        <v>53</v>
      </c>
      <c r="D60" s="23" t="s">
        <v>37</v>
      </c>
      <c r="E60" s="23" t="s">
        <v>97</v>
      </c>
      <c r="F60" s="23" t="s">
        <v>94</v>
      </c>
      <c r="G60" s="23">
        <v>100</v>
      </c>
      <c r="H60" s="23">
        <v>120</v>
      </c>
      <c r="I60" s="23" t="str">
        <f>H60/60&amp;" ani"</f>
        <v>2 ani</v>
      </c>
      <c r="J60" s="28">
        <f t="shared" ref="J60:J63" si="29">SUM(K60:O60)</f>
        <v>0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27"/>
      <c r="V60" s="27">
        <v>0</v>
      </c>
      <c r="W60" s="28">
        <v>0</v>
      </c>
      <c r="X60" s="12">
        <f t="shared" si="2"/>
        <v>0</v>
      </c>
      <c r="Y60" s="9">
        <f t="shared" si="3"/>
        <v>0</v>
      </c>
    </row>
    <row r="61" spans="1:25" s="2" customFormat="1" ht="15.6" hidden="1" x14ac:dyDescent="0.25">
      <c r="A61" s="58"/>
      <c r="B61" s="57"/>
      <c r="C61" s="57" t="s">
        <v>52</v>
      </c>
      <c r="D61" s="23" t="s">
        <v>35</v>
      </c>
      <c r="E61" s="23" t="s">
        <v>97</v>
      </c>
      <c r="F61" s="23" t="s">
        <v>94</v>
      </c>
      <c r="G61" s="57">
        <v>120</v>
      </c>
      <c r="H61" s="23">
        <v>120</v>
      </c>
      <c r="I61" s="23" t="str">
        <f t="shared" si="26"/>
        <v>2 ani</v>
      </c>
      <c r="J61" s="28">
        <f t="shared" si="29"/>
        <v>0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27"/>
      <c r="V61" s="27">
        <v>0</v>
      </c>
      <c r="W61" s="28">
        <v>0</v>
      </c>
      <c r="X61" s="12">
        <f t="shared" si="2"/>
        <v>0</v>
      </c>
      <c r="Y61" s="9">
        <f t="shared" si="3"/>
        <v>0</v>
      </c>
    </row>
    <row r="62" spans="1:25" s="2" customFormat="1" ht="46.8" hidden="1" x14ac:dyDescent="0.25">
      <c r="A62" s="58"/>
      <c r="B62" s="57"/>
      <c r="C62" s="57"/>
      <c r="D62" s="23" t="s">
        <v>79</v>
      </c>
      <c r="E62" s="23" t="s">
        <v>97</v>
      </c>
      <c r="F62" s="23" t="s">
        <v>94</v>
      </c>
      <c r="G62" s="57"/>
      <c r="H62" s="23">
        <v>120</v>
      </c>
      <c r="I62" s="23" t="str">
        <f t="shared" si="26"/>
        <v>2 ani</v>
      </c>
      <c r="J62" s="28">
        <f t="shared" si="29"/>
        <v>0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27"/>
      <c r="V62" s="27">
        <v>0</v>
      </c>
      <c r="W62" s="28">
        <v>0</v>
      </c>
      <c r="X62" s="12">
        <f t="shared" si="2"/>
        <v>0</v>
      </c>
      <c r="Y62" s="9">
        <f t="shared" si="3"/>
        <v>0</v>
      </c>
    </row>
    <row r="63" spans="1:25" s="2" customFormat="1" ht="46.8" hidden="1" x14ac:dyDescent="0.25">
      <c r="A63" s="58"/>
      <c r="B63" s="57"/>
      <c r="C63" s="23" t="s">
        <v>11</v>
      </c>
      <c r="D63" s="23" t="s">
        <v>93</v>
      </c>
      <c r="E63" s="23" t="s">
        <v>97</v>
      </c>
      <c r="F63" s="23" t="s">
        <v>94</v>
      </c>
      <c r="G63" s="23">
        <v>75</v>
      </c>
      <c r="H63" s="23">
        <v>120</v>
      </c>
      <c r="I63" s="23" t="str">
        <f t="shared" si="26"/>
        <v>2 ani</v>
      </c>
      <c r="J63" s="28">
        <f t="shared" si="29"/>
        <v>0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27"/>
      <c r="V63" s="27">
        <v>0</v>
      </c>
      <c r="W63" s="28">
        <v>0</v>
      </c>
      <c r="X63" s="12">
        <f t="shared" si="2"/>
        <v>0</v>
      </c>
      <c r="Y63" s="9">
        <f t="shared" si="3"/>
        <v>0</v>
      </c>
    </row>
    <row r="64" spans="1:25" s="2" customFormat="1" ht="15.6" hidden="1" x14ac:dyDescent="0.25">
      <c r="A64" s="45" t="s">
        <v>51</v>
      </c>
      <c r="B64" s="46"/>
      <c r="C64" s="46"/>
      <c r="D64" s="46"/>
      <c r="E64" s="46"/>
      <c r="F64" s="46"/>
      <c r="G64" s="46"/>
      <c r="H64" s="46"/>
      <c r="I64" s="47"/>
      <c r="J64" s="29">
        <f>SUM(J59:J63)</f>
        <v>0</v>
      </c>
      <c r="K64" s="29">
        <f t="shared" ref="K64:Y64" si="30">SUM(K59:K63)</f>
        <v>0</v>
      </c>
      <c r="L64" s="29">
        <f t="shared" si="30"/>
        <v>0</v>
      </c>
      <c r="M64" s="29">
        <f t="shared" si="30"/>
        <v>0</v>
      </c>
      <c r="N64" s="29">
        <f t="shared" si="30"/>
        <v>0</v>
      </c>
      <c r="O64" s="29">
        <f t="shared" si="30"/>
        <v>0</v>
      </c>
      <c r="P64" s="29">
        <f t="shared" si="30"/>
        <v>0</v>
      </c>
      <c r="Q64" s="29">
        <f t="shared" si="30"/>
        <v>0</v>
      </c>
      <c r="R64" s="29">
        <f t="shared" si="30"/>
        <v>0</v>
      </c>
      <c r="S64" s="29">
        <f t="shared" si="30"/>
        <v>0</v>
      </c>
      <c r="T64" s="29">
        <f t="shared" si="30"/>
        <v>0</v>
      </c>
      <c r="U64" s="29">
        <f t="shared" si="30"/>
        <v>0</v>
      </c>
      <c r="V64" s="29">
        <f t="shared" si="30"/>
        <v>0</v>
      </c>
      <c r="W64" s="29">
        <f t="shared" si="30"/>
        <v>0</v>
      </c>
      <c r="X64" s="13">
        <f t="shared" si="30"/>
        <v>0</v>
      </c>
      <c r="Y64" s="10">
        <f t="shared" si="30"/>
        <v>0</v>
      </c>
    </row>
    <row r="65" spans="1:25" s="2" customFormat="1" ht="46.8" hidden="1" x14ac:dyDescent="0.25">
      <c r="A65" s="58">
        <v>13</v>
      </c>
      <c r="B65" s="57" t="s">
        <v>57</v>
      </c>
      <c r="C65" s="57" t="s">
        <v>58</v>
      </c>
      <c r="D65" s="23" t="s">
        <v>18</v>
      </c>
      <c r="E65" s="23" t="s">
        <v>97</v>
      </c>
      <c r="F65" s="23" t="s">
        <v>94</v>
      </c>
      <c r="G65" s="57">
        <v>200</v>
      </c>
      <c r="H65" s="23">
        <v>120</v>
      </c>
      <c r="I65" s="23" t="str">
        <f t="shared" ref="I65:I78" si="31">H65/60&amp;" ani"</f>
        <v>2 ani</v>
      </c>
      <c r="J65" s="28">
        <f>SUM(K65:O65)</f>
        <v>0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27"/>
      <c r="V65" s="27">
        <v>2</v>
      </c>
      <c r="W65" s="27">
        <v>2</v>
      </c>
      <c r="X65" s="12">
        <f t="shared" si="2"/>
        <v>0</v>
      </c>
      <c r="Y65" s="9">
        <f t="shared" si="3"/>
        <v>4</v>
      </c>
    </row>
    <row r="66" spans="1:25" s="2" customFormat="1" ht="46.8" hidden="1" x14ac:dyDescent="0.25">
      <c r="A66" s="58"/>
      <c r="B66" s="57"/>
      <c r="C66" s="57"/>
      <c r="D66" s="23" t="s">
        <v>20</v>
      </c>
      <c r="E66" s="23" t="s">
        <v>97</v>
      </c>
      <c r="F66" s="23" t="s">
        <v>94</v>
      </c>
      <c r="G66" s="57"/>
      <c r="H66" s="23">
        <v>120</v>
      </c>
      <c r="I66" s="23" t="str">
        <f t="shared" si="31"/>
        <v>2 ani</v>
      </c>
      <c r="J66" s="28">
        <f t="shared" ref="J66:J72" si="32">SUM(K66:O66)</f>
        <v>0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27"/>
      <c r="V66" s="27">
        <v>2</v>
      </c>
      <c r="W66" s="27">
        <v>2</v>
      </c>
      <c r="X66" s="12">
        <f t="shared" si="2"/>
        <v>0</v>
      </c>
      <c r="Y66" s="9">
        <f t="shared" si="3"/>
        <v>4</v>
      </c>
    </row>
    <row r="67" spans="1:25" s="2" customFormat="1" ht="31.2" hidden="1" x14ac:dyDescent="0.25">
      <c r="A67" s="58"/>
      <c r="B67" s="57"/>
      <c r="C67" s="57"/>
      <c r="D67" s="23" t="s">
        <v>19</v>
      </c>
      <c r="E67" s="23" t="s">
        <v>97</v>
      </c>
      <c r="F67" s="23" t="s">
        <v>94</v>
      </c>
      <c r="G67" s="57"/>
      <c r="H67" s="23">
        <v>120</v>
      </c>
      <c r="I67" s="23" t="str">
        <f t="shared" si="31"/>
        <v>2 ani</v>
      </c>
      <c r="J67" s="28">
        <f t="shared" si="32"/>
        <v>0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27"/>
      <c r="V67" s="27">
        <v>2</v>
      </c>
      <c r="W67" s="27">
        <v>2</v>
      </c>
      <c r="X67" s="12">
        <f t="shared" si="2"/>
        <v>0</v>
      </c>
      <c r="Y67" s="9">
        <f t="shared" si="3"/>
        <v>4</v>
      </c>
    </row>
    <row r="68" spans="1:25" s="2" customFormat="1" ht="46.8" hidden="1" x14ac:dyDescent="0.25">
      <c r="A68" s="58"/>
      <c r="B68" s="57"/>
      <c r="C68" s="23" t="s">
        <v>60</v>
      </c>
      <c r="D68" s="23" t="s">
        <v>17</v>
      </c>
      <c r="E68" s="23" t="s">
        <v>97</v>
      </c>
      <c r="F68" s="23" t="s">
        <v>94</v>
      </c>
      <c r="G68" s="23">
        <v>150</v>
      </c>
      <c r="H68" s="23">
        <v>120</v>
      </c>
      <c r="I68" s="23" t="str">
        <f t="shared" si="31"/>
        <v>2 ani</v>
      </c>
      <c r="J68" s="28">
        <f t="shared" si="32"/>
        <v>0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27"/>
      <c r="V68" s="27">
        <v>2</v>
      </c>
      <c r="W68" s="27">
        <v>2</v>
      </c>
      <c r="X68" s="12">
        <f t="shared" si="2"/>
        <v>0</v>
      </c>
      <c r="Y68" s="9">
        <f t="shared" si="3"/>
        <v>4</v>
      </c>
    </row>
    <row r="69" spans="1:25" s="2" customFormat="1" ht="31.2" hidden="1" x14ac:dyDescent="0.25">
      <c r="A69" s="58"/>
      <c r="B69" s="57"/>
      <c r="C69" s="57" t="s">
        <v>59</v>
      </c>
      <c r="D69" s="23" t="s">
        <v>22</v>
      </c>
      <c r="E69" s="23" t="s">
        <v>97</v>
      </c>
      <c r="F69" s="23" t="s">
        <v>94</v>
      </c>
      <c r="G69" s="57">
        <v>100</v>
      </c>
      <c r="H69" s="23">
        <v>120</v>
      </c>
      <c r="I69" s="23" t="str">
        <f t="shared" si="31"/>
        <v>2 ani</v>
      </c>
      <c r="J69" s="28">
        <f t="shared" si="32"/>
        <v>0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27"/>
      <c r="V69" s="27">
        <v>0</v>
      </c>
      <c r="W69" s="27">
        <v>0</v>
      </c>
      <c r="X69" s="12">
        <f t="shared" si="2"/>
        <v>0</v>
      </c>
      <c r="Y69" s="9">
        <f t="shared" si="3"/>
        <v>0</v>
      </c>
    </row>
    <row r="70" spans="1:25" s="2" customFormat="1" ht="46.8" hidden="1" x14ac:dyDescent="0.25">
      <c r="A70" s="58"/>
      <c r="B70" s="57"/>
      <c r="C70" s="57"/>
      <c r="D70" s="23" t="s">
        <v>21</v>
      </c>
      <c r="E70" s="23" t="s">
        <v>97</v>
      </c>
      <c r="F70" s="23" t="s">
        <v>94</v>
      </c>
      <c r="G70" s="57"/>
      <c r="H70" s="23">
        <v>120</v>
      </c>
      <c r="I70" s="23" t="str">
        <f t="shared" si="31"/>
        <v>2 ani</v>
      </c>
      <c r="J70" s="28">
        <f t="shared" si="32"/>
        <v>0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27"/>
      <c r="V70" s="27">
        <v>2</v>
      </c>
      <c r="W70" s="27">
        <v>2</v>
      </c>
      <c r="X70" s="12">
        <f t="shared" si="2"/>
        <v>0</v>
      </c>
      <c r="Y70" s="9">
        <f t="shared" si="3"/>
        <v>4</v>
      </c>
    </row>
    <row r="71" spans="1:25" s="2" customFormat="1" ht="31.2" hidden="1" x14ac:dyDescent="0.25">
      <c r="A71" s="58"/>
      <c r="B71" s="57"/>
      <c r="C71" s="23" t="s">
        <v>61</v>
      </c>
      <c r="D71" s="23" t="s">
        <v>23</v>
      </c>
      <c r="E71" s="23" t="s">
        <v>97</v>
      </c>
      <c r="F71" s="23" t="s">
        <v>94</v>
      </c>
      <c r="G71" s="23">
        <v>100</v>
      </c>
      <c r="H71" s="23">
        <v>120</v>
      </c>
      <c r="I71" s="23" t="str">
        <f t="shared" si="31"/>
        <v>2 ani</v>
      </c>
      <c r="J71" s="28">
        <f t="shared" si="32"/>
        <v>0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27"/>
      <c r="V71" s="27">
        <v>2</v>
      </c>
      <c r="W71" s="27">
        <v>2</v>
      </c>
      <c r="X71" s="12">
        <f t="shared" si="2"/>
        <v>0</v>
      </c>
      <c r="Y71" s="9">
        <f t="shared" si="3"/>
        <v>4</v>
      </c>
    </row>
    <row r="72" spans="1:25" s="2" customFormat="1" ht="46.8" hidden="1" x14ac:dyDescent="0.25">
      <c r="A72" s="58"/>
      <c r="B72" s="57"/>
      <c r="C72" s="23" t="s">
        <v>14</v>
      </c>
      <c r="D72" s="23" t="s">
        <v>99</v>
      </c>
      <c r="E72" s="23" t="s">
        <v>97</v>
      </c>
      <c r="F72" s="23" t="s">
        <v>94</v>
      </c>
      <c r="G72" s="23">
        <v>50</v>
      </c>
      <c r="H72" s="23">
        <v>120</v>
      </c>
      <c r="I72" s="23" t="str">
        <f t="shared" si="31"/>
        <v>2 ani</v>
      </c>
      <c r="J72" s="28">
        <f t="shared" si="32"/>
        <v>0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27"/>
      <c r="V72" s="27">
        <v>0</v>
      </c>
      <c r="W72" s="27">
        <v>0</v>
      </c>
      <c r="X72" s="12">
        <f t="shared" si="2"/>
        <v>0</v>
      </c>
      <c r="Y72" s="9">
        <f t="shared" si="3"/>
        <v>0</v>
      </c>
    </row>
    <row r="73" spans="1:25" s="2" customFormat="1" ht="15.6" hidden="1" x14ac:dyDescent="0.25">
      <c r="A73" s="45" t="s">
        <v>57</v>
      </c>
      <c r="B73" s="46"/>
      <c r="C73" s="46"/>
      <c r="D73" s="46"/>
      <c r="E73" s="46"/>
      <c r="F73" s="46"/>
      <c r="G73" s="46"/>
      <c r="H73" s="46"/>
      <c r="I73" s="47"/>
      <c r="J73" s="29">
        <f>SUM(J65:J72)</f>
        <v>0</v>
      </c>
      <c r="K73" s="29">
        <f t="shared" ref="K73:Y73" si="33">SUM(K65:K72)</f>
        <v>0</v>
      </c>
      <c r="L73" s="29">
        <f t="shared" si="33"/>
        <v>0</v>
      </c>
      <c r="M73" s="29">
        <f t="shared" si="33"/>
        <v>0</v>
      </c>
      <c r="N73" s="29">
        <f t="shared" si="33"/>
        <v>0</v>
      </c>
      <c r="O73" s="29">
        <f t="shared" si="33"/>
        <v>0</v>
      </c>
      <c r="P73" s="29">
        <f t="shared" si="33"/>
        <v>0</v>
      </c>
      <c r="Q73" s="29">
        <f t="shared" si="33"/>
        <v>0</v>
      </c>
      <c r="R73" s="29">
        <f t="shared" si="33"/>
        <v>0</v>
      </c>
      <c r="S73" s="29">
        <f t="shared" si="33"/>
        <v>0</v>
      </c>
      <c r="T73" s="29">
        <f t="shared" si="33"/>
        <v>0</v>
      </c>
      <c r="U73" s="29">
        <f t="shared" si="33"/>
        <v>0</v>
      </c>
      <c r="V73" s="29">
        <f t="shared" si="33"/>
        <v>12</v>
      </c>
      <c r="W73" s="29">
        <f t="shared" si="33"/>
        <v>12</v>
      </c>
      <c r="X73" s="13">
        <f t="shared" si="33"/>
        <v>0</v>
      </c>
      <c r="Y73" s="10">
        <f t="shared" si="33"/>
        <v>24</v>
      </c>
    </row>
    <row r="74" spans="1:25" s="2" customFormat="1" ht="15.6" hidden="1" x14ac:dyDescent="0.25">
      <c r="A74" s="58">
        <v>14</v>
      </c>
      <c r="B74" s="57" t="s">
        <v>45</v>
      </c>
      <c r="C74" s="57" t="s">
        <v>6</v>
      </c>
      <c r="D74" s="23" t="s">
        <v>41</v>
      </c>
      <c r="E74" s="23" t="s">
        <v>97</v>
      </c>
      <c r="F74" s="23" t="s">
        <v>94</v>
      </c>
      <c r="G74" s="57">
        <v>250</v>
      </c>
      <c r="H74" s="23">
        <v>120</v>
      </c>
      <c r="I74" s="23" t="str">
        <f t="shared" si="31"/>
        <v>2 ani</v>
      </c>
      <c r="J74" s="28">
        <f>SUM(K74:O74)</f>
        <v>0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27"/>
      <c r="V74" s="27">
        <v>0</v>
      </c>
      <c r="W74" s="28">
        <v>0</v>
      </c>
      <c r="X74" s="12">
        <f t="shared" ref="X74:X78" si="34">SUM(J74,P74,R74,T74)</f>
        <v>0</v>
      </c>
      <c r="Y74" s="9">
        <f t="shared" ref="Y74:Y78" si="35">SUM(J74,P74,R74,T74,U74:W74)</f>
        <v>0</v>
      </c>
    </row>
    <row r="75" spans="1:25" s="2" customFormat="1" ht="31.2" hidden="1" x14ac:dyDescent="0.25">
      <c r="A75" s="58"/>
      <c r="B75" s="57"/>
      <c r="C75" s="57"/>
      <c r="D75" s="23" t="s">
        <v>40</v>
      </c>
      <c r="E75" s="23" t="s">
        <v>97</v>
      </c>
      <c r="F75" s="23" t="s">
        <v>94</v>
      </c>
      <c r="G75" s="57"/>
      <c r="H75" s="23">
        <v>120</v>
      </c>
      <c r="I75" s="23" t="str">
        <f t="shared" si="31"/>
        <v>2 ani</v>
      </c>
      <c r="J75" s="28">
        <f t="shared" ref="J75:J78" si="36">SUM(K75:O75)</f>
        <v>0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27"/>
      <c r="V75" s="27">
        <v>0</v>
      </c>
      <c r="W75" s="28">
        <v>0</v>
      </c>
      <c r="X75" s="12">
        <f t="shared" si="34"/>
        <v>0</v>
      </c>
      <c r="Y75" s="9">
        <f t="shared" si="35"/>
        <v>0</v>
      </c>
    </row>
    <row r="76" spans="1:25" s="2" customFormat="1" ht="31.2" hidden="1" x14ac:dyDescent="0.25">
      <c r="A76" s="58"/>
      <c r="B76" s="57"/>
      <c r="C76" s="57"/>
      <c r="D76" s="23" t="s">
        <v>39</v>
      </c>
      <c r="E76" s="23" t="s">
        <v>97</v>
      </c>
      <c r="F76" s="23" t="s">
        <v>94</v>
      </c>
      <c r="G76" s="57"/>
      <c r="H76" s="23">
        <v>120</v>
      </c>
      <c r="I76" s="23" t="str">
        <f t="shared" si="31"/>
        <v>2 ani</v>
      </c>
      <c r="J76" s="28">
        <f t="shared" si="36"/>
        <v>0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27"/>
      <c r="V76" s="27">
        <v>0</v>
      </c>
      <c r="W76" s="28">
        <v>0</v>
      </c>
      <c r="X76" s="12">
        <f t="shared" si="34"/>
        <v>0</v>
      </c>
      <c r="Y76" s="9">
        <f t="shared" si="35"/>
        <v>0</v>
      </c>
    </row>
    <row r="77" spans="1:25" s="2" customFormat="1" ht="78" hidden="1" x14ac:dyDescent="0.25">
      <c r="A77" s="58"/>
      <c r="B77" s="57"/>
      <c r="C77" s="57"/>
      <c r="D77" s="23" t="s">
        <v>88</v>
      </c>
      <c r="E77" s="23" t="s">
        <v>97</v>
      </c>
      <c r="F77" s="23" t="s">
        <v>94</v>
      </c>
      <c r="G77" s="57"/>
      <c r="H77" s="23">
        <v>120</v>
      </c>
      <c r="I77" s="23" t="str">
        <f t="shared" si="31"/>
        <v>2 ani</v>
      </c>
      <c r="J77" s="28">
        <f t="shared" si="36"/>
        <v>0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27"/>
      <c r="V77" s="27">
        <v>1</v>
      </c>
      <c r="W77" s="28">
        <v>0</v>
      </c>
      <c r="X77" s="12">
        <f t="shared" si="34"/>
        <v>0</v>
      </c>
      <c r="Y77" s="9">
        <f t="shared" si="35"/>
        <v>1</v>
      </c>
    </row>
    <row r="78" spans="1:25" s="2" customFormat="1" ht="31.2" hidden="1" x14ac:dyDescent="0.25">
      <c r="A78" s="58"/>
      <c r="B78" s="57"/>
      <c r="C78" s="57"/>
      <c r="D78" s="23" t="s">
        <v>7</v>
      </c>
      <c r="E78" s="23" t="s">
        <v>97</v>
      </c>
      <c r="F78" s="23" t="s">
        <v>94</v>
      </c>
      <c r="G78" s="57"/>
      <c r="H78" s="23">
        <v>120</v>
      </c>
      <c r="I78" s="23" t="str">
        <f t="shared" si="31"/>
        <v>2 ani</v>
      </c>
      <c r="J78" s="28">
        <f t="shared" si="36"/>
        <v>0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27"/>
      <c r="V78" s="27">
        <v>0</v>
      </c>
      <c r="W78" s="28">
        <v>0</v>
      </c>
      <c r="X78" s="12">
        <f t="shared" si="34"/>
        <v>0</v>
      </c>
      <c r="Y78" s="9">
        <f t="shared" si="35"/>
        <v>0</v>
      </c>
    </row>
    <row r="79" spans="1:25" s="2" customFormat="1" ht="15.6" hidden="1" x14ac:dyDescent="0.25">
      <c r="A79" s="45" t="s">
        <v>45</v>
      </c>
      <c r="B79" s="46"/>
      <c r="C79" s="46"/>
      <c r="D79" s="46"/>
      <c r="E79" s="46"/>
      <c r="F79" s="46"/>
      <c r="G79" s="46"/>
      <c r="H79" s="46"/>
      <c r="I79" s="47"/>
      <c r="J79" s="29">
        <f>SUM(J74:J78)</f>
        <v>0</v>
      </c>
      <c r="K79" s="29">
        <f t="shared" ref="K79:Y79" si="37">SUM(K74:K78)</f>
        <v>0</v>
      </c>
      <c r="L79" s="29">
        <f t="shared" si="37"/>
        <v>0</v>
      </c>
      <c r="M79" s="29">
        <f t="shared" si="37"/>
        <v>0</v>
      </c>
      <c r="N79" s="29">
        <f t="shared" si="37"/>
        <v>0</v>
      </c>
      <c r="O79" s="29">
        <f t="shared" si="37"/>
        <v>0</v>
      </c>
      <c r="P79" s="29">
        <f t="shared" si="37"/>
        <v>0</v>
      </c>
      <c r="Q79" s="29">
        <f t="shared" si="37"/>
        <v>0</v>
      </c>
      <c r="R79" s="29">
        <f t="shared" si="37"/>
        <v>0</v>
      </c>
      <c r="S79" s="29">
        <f t="shared" si="37"/>
        <v>0</v>
      </c>
      <c r="T79" s="29">
        <f t="shared" si="37"/>
        <v>0</v>
      </c>
      <c r="U79" s="29">
        <f t="shared" si="37"/>
        <v>0</v>
      </c>
      <c r="V79" s="29">
        <f t="shared" si="37"/>
        <v>1</v>
      </c>
      <c r="W79" s="29">
        <f t="shared" si="37"/>
        <v>0</v>
      </c>
      <c r="X79" s="13">
        <f t="shared" si="37"/>
        <v>0</v>
      </c>
      <c r="Y79" s="10">
        <f t="shared" si="37"/>
        <v>1</v>
      </c>
    </row>
    <row r="80" spans="1:25" ht="15.6" x14ac:dyDescent="0.3">
      <c r="A80" s="43" t="s">
        <v>131</v>
      </c>
      <c r="B80" s="43"/>
      <c r="C80" s="43"/>
      <c r="D80" s="43"/>
      <c r="E80" s="43"/>
      <c r="F80" s="43"/>
      <c r="G80" s="43"/>
      <c r="H80" s="43"/>
      <c r="I80" s="43"/>
      <c r="J80" s="19">
        <f>SUM(J79,J73,J64,J58,J54,J47,J45,J40,J34,J31,J26,J22,J15,J12)</f>
        <v>68</v>
      </c>
      <c r="K80" s="19">
        <f t="shared" ref="K80:Y80" si="38">SUM(K79,K73,K64,K58,K54,K47,K45,K40,K34,K31,K26,K22,K15,K12)</f>
        <v>12</v>
      </c>
      <c r="L80" s="19">
        <f t="shared" si="38"/>
        <v>6</v>
      </c>
      <c r="M80" s="19">
        <f t="shared" si="38"/>
        <v>0</v>
      </c>
      <c r="N80" s="19">
        <f t="shared" si="38"/>
        <v>0</v>
      </c>
      <c r="O80" s="19">
        <f t="shared" si="38"/>
        <v>50</v>
      </c>
      <c r="P80" s="19">
        <f t="shared" si="38"/>
        <v>1</v>
      </c>
      <c r="Q80" s="19">
        <f t="shared" si="38"/>
        <v>0</v>
      </c>
      <c r="R80" s="19">
        <f t="shared" si="38"/>
        <v>0</v>
      </c>
      <c r="S80" s="19">
        <f t="shared" si="38"/>
        <v>0</v>
      </c>
      <c r="T80" s="19">
        <f t="shared" si="38"/>
        <v>0</v>
      </c>
      <c r="U80" s="19">
        <f t="shared" si="38"/>
        <v>51</v>
      </c>
      <c r="V80" s="19">
        <f t="shared" si="38"/>
        <v>29</v>
      </c>
      <c r="W80" s="19">
        <f t="shared" si="38"/>
        <v>44</v>
      </c>
      <c r="X80" s="18">
        <f t="shared" si="38"/>
        <v>69</v>
      </c>
      <c r="Y80" s="17">
        <f t="shared" si="38"/>
        <v>193</v>
      </c>
    </row>
    <row r="84" spans="1:19" s="40" customFormat="1" ht="24.6" x14ac:dyDescent="0.4">
      <c r="A84" s="39"/>
      <c r="B84" s="39"/>
      <c r="C84" s="39"/>
      <c r="D84" s="39"/>
      <c r="E84" s="39"/>
      <c r="F84" s="39"/>
      <c r="G84" s="39"/>
      <c r="H84" s="39"/>
      <c r="I84" s="39"/>
      <c r="O84" s="61"/>
      <c r="S84" s="38"/>
    </row>
  </sheetData>
  <mergeCells count="91">
    <mergeCell ref="A74:A78"/>
    <mergeCell ref="B74:B78"/>
    <mergeCell ref="C20:C21"/>
    <mergeCell ref="A65:A72"/>
    <mergeCell ref="B65:B72"/>
    <mergeCell ref="C65:C67"/>
    <mergeCell ref="C69:C70"/>
    <mergeCell ref="A48:A53"/>
    <mergeCell ref="C61:C62"/>
    <mergeCell ref="B48:B53"/>
    <mergeCell ref="A55:A57"/>
    <mergeCell ref="C23:C25"/>
    <mergeCell ref="C49:C53"/>
    <mergeCell ref="B23:B25"/>
    <mergeCell ref="A23:A25"/>
    <mergeCell ref="B27:B30"/>
    <mergeCell ref="G32:G33"/>
    <mergeCell ref="G35:G38"/>
    <mergeCell ref="G41:G43"/>
    <mergeCell ref="C74:C78"/>
    <mergeCell ref="G49:G53"/>
    <mergeCell ref="G56:G57"/>
    <mergeCell ref="G61:G62"/>
    <mergeCell ref="G65:G67"/>
    <mergeCell ref="G69:G70"/>
    <mergeCell ref="G74:G78"/>
    <mergeCell ref="G9:G10"/>
    <mergeCell ref="G13:G14"/>
    <mergeCell ref="G16:G19"/>
    <mergeCell ref="G20:G21"/>
    <mergeCell ref="G23:G25"/>
    <mergeCell ref="B8:B11"/>
    <mergeCell ref="A8:A11"/>
    <mergeCell ref="C16:C19"/>
    <mergeCell ref="B16:B21"/>
    <mergeCell ref="A16:A21"/>
    <mergeCell ref="C9:C10"/>
    <mergeCell ref="C13:C14"/>
    <mergeCell ref="A13:A14"/>
    <mergeCell ref="B13:B14"/>
    <mergeCell ref="A27:A30"/>
    <mergeCell ref="C32:C33"/>
    <mergeCell ref="B32:B33"/>
    <mergeCell ref="A32:A33"/>
    <mergeCell ref="B41:B44"/>
    <mergeCell ref="B59:B63"/>
    <mergeCell ref="A59:A63"/>
    <mergeCell ref="C35:C38"/>
    <mergeCell ref="B35:B39"/>
    <mergeCell ref="A35:A39"/>
    <mergeCell ref="C41:C43"/>
    <mergeCell ref="B55:B57"/>
    <mergeCell ref="C56:C57"/>
    <mergeCell ref="A41:A44"/>
    <mergeCell ref="J5:T5"/>
    <mergeCell ref="U5:W5"/>
    <mergeCell ref="X5:X7"/>
    <mergeCell ref="Y5:Y7"/>
    <mergeCell ref="J6:J7"/>
    <mergeCell ref="K6:O6"/>
    <mergeCell ref="P6:P7"/>
    <mergeCell ref="R6:R7"/>
    <mergeCell ref="T6:T7"/>
    <mergeCell ref="U6:U7"/>
    <mergeCell ref="W6:W7"/>
    <mergeCell ref="V6:V7"/>
    <mergeCell ref="I5:I7"/>
    <mergeCell ref="H5:H7"/>
    <mergeCell ref="A5:A7"/>
    <mergeCell ref="B5:B7"/>
    <mergeCell ref="C5:C7"/>
    <mergeCell ref="D5:D7"/>
    <mergeCell ref="E5:E7"/>
    <mergeCell ref="F5:F7"/>
    <mergeCell ref="G5:G7"/>
    <mergeCell ref="A80:I80"/>
    <mergeCell ref="A3:Y3"/>
    <mergeCell ref="A12:I12"/>
    <mergeCell ref="A15:I15"/>
    <mergeCell ref="A22:I22"/>
    <mergeCell ref="A26:I26"/>
    <mergeCell ref="A31:I31"/>
    <mergeCell ref="A34:I34"/>
    <mergeCell ref="A40:I40"/>
    <mergeCell ref="A45:I45"/>
    <mergeCell ref="A47:I47"/>
    <mergeCell ref="A54:I54"/>
    <mergeCell ref="A58:I58"/>
    <mergeCell ref="A64:I64"/>
    <mergeCell ref="A73:I73"/>
    <mergeCell ref="A79:I79"/>
  </mergeCells>
  <printOptions horizontalCentered="1"/>
  <pageMargins left="0.19685039370078741" right="0.19685039370078741" top="0.39370078740157483" bottom="0.39370078740157483" header="0" footer="0"/>
  <pageSetup paperSize="8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Master 2021</vt:lpstr>
      <vt:lpstr>'Master 2021'!Zona_de_imprimat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2020-01-27T19:32:49Z</cp:lastPrinted>
  <dcterms:created xsi:type="dcterms:W3CDTF">2008-01-07T13:17:05Z</dcterms:created>
  <dcterms:modified xsi:type="dcterms:W3CDTF">2021-06-16T13:02:15Z</dcterms:modified>
</cp:coreProperties>
</file>